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Ahtme teed_2/"/>
    </mc:Choice>
  </mc:AlternateContent>
  <xr:revisionPtr revIDLastSave="323" documentId="13_ncr:1_{882B83A3-50AD-414D-8CCF-3EE09D24A1D8}" xr6:coauthVersionLast="47" xr6:coauthVersionMax="47" xr10:uidLastSave="{EC313330-AED3-4570-B771-4834DEB713A3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1" l="1"/>
  <c r="F67" i="11"/>
  <c r="F68" i="11"/>
  <c r="F69" i="11"/>
  <c r="F221" i="11" l="1"/>
  <c r="F222" i="11"/>
  <c r="F20" i="11"/>
  <c r="F21" i="11"/>
  <c r="F22" i="11"/>
  <c r="F116" i="11" l="1"/>
  <c r="F207" i="11"/>
  <c r="F265" i="11"/>
  <c r="F264" i="11"/>
  <c r="F263" i="11"/>
  <c r="F262" i="11"/>
  <c r="F261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46" i="11"/>
  <c r="F245" i="11"/>
  <c r="F244" i="11"/>
  <c r="F243" i="11"/>
  <c r="F242" i="11"/>
  <c r="F241" i="11"/>
  <c r="F240" i="11"/>
  <c r="F239" i="11"/>
  <c r="F238" i="11"/>
  <c r="F237" i="11"/>
  <c r="F236" i="11"/>
  <c r="F235" i="11"/>
  <c r="F233" i="11"/>
  <c r="F232" i="11"/>
  <c r="F231" i="11"/>
  <c r="F230" i="11"/>
  <c r="F229" i="11"/>
  <c r="F228" i="11"/>
  <c r="F227" i="11"/>
  <c r="F226" i="11"/>
  <c r="F225" i="11"/>
  <c r="F224" i="11"/>
  <c r="F220" i="11"/>
  <c r="F219" i="11"/>
  <c r="F218" i="11"/>
  <c r="F217" i="11"/>
  <c r="F216" i="11"/>
  <c r="F215" i="11"/>
  <c r="F214" i="11"/>
  <c r="F213" i="11"/>
  <c r="F212" i="11"/>
  <c r="F211" i="11"/>
  <c r="F266" i="11" s="1"/>
  <c r="F206" i="11"/>
  <c r="F205" i="11"/>
  <c r="F204" i="11"/>
  <c r="F203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5" i="11"/>
  <c r="F184" i="11"/>
  <c r="F183" i="11"/>
  <c r="F182" i="11"/>
  <c r="F181" i="11"/>
  <c r="F180" i="11"/>
  <c r="F179" i="11"/>
  <c r="F178" i="11"/>
  <c r="F177" i="11"/>
  <c r="F175" i="11"/>
  <c r="F174" i="11"/>
  <c r="F173" i="11"/>
  <c r="F172" i="11"/>
  <c r="F171" i="11"/>
  <c r="F170" i="11"/>
  <c r="F169" i="11"/>
  <c r="F168" i="11"/>
  <c r="F164" i="11"/>
  <c r="F163" i="11"/>
  <c r="F162" i="11"/>
  <c r="F161" i="11"/>
  <c r="F160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7" i="11"/>
  <c r="F136" i="11"/>
  <c r="F135" i="11"/>
  <c r="F134" i="11"/>
  <c r="F133" i="11"/>
  <c r="F132" i="11"/>
  <c r="F131" i="11"/>
  <c r="F130" i="11"/>
  <c r="F128" i="11"/>
  <c r="F127" i="11"/>
  <c r="F126" i="11"/>
  <c r="F125" i="11"/>
  <c r="F124" i="11"/>
  <c r="F123" i="11"/>
  <c r="F122" i="11"/>
  <c r="F121" i="11"/>
  <c r="F120" i="11"/>
  <c r="F115" i="11"/>
  <c r="F114" i="11"/>
  <c r="F113" i="11"/>
  <c r="F112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3" i="11"/>
  <c r="F92" i="11"/>
  <c r="F91" i="11"/>
  <c r="F90" i="11"/>
  <c r="F89" i="11"/>
  <c r="F88" i="11"/>
  <c r="F86" i="11"/>
  <c r="F85" i="11"/>
  <c r="F84" i="11"/>
  <c r="F83" i="11"/>
  <c r="F82" i="11"/>
  <c r="F81" i="11"/>
  <c r="F80" i="11"/>
  <c r="F79" i="11"/>
  <c r="F117" i="11" s="1"/>
  <c r="F75" i="11"/>
  <c r="F44" i="11"/>
  <c r="F58" i="11"/>
  <c r="F208" i="11" l="1"/>
  <c r="F165" i="11"/>
  <c r="F62" i="11"/>
  <c r="F65" i="11"/>
  <c r="F64" i="11"/>
  <c r="F63" i="11"/>
  <c r="F61" i="11"/>
  <c r="F60" i="11"/>
  <c r="F59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3" i="11"/>
  <c r="F42" i="11"/>
  <c r="F41" i="11"/>
  <c r="F40" i="11"/>
  <c r="F39" i="11"/>
  <c r="F38" i="11"/>
  <c r="F37" i="11"/>
  <c r="F36" i="11"/>
  <c r="F72" i="11" l="1"/>
  <c r="F74" i="11"/>
  <c r="F73" i="11"/>
  <c r="F71" i="11"/>
  <c r="F34" i="11"/>
  <c r="F33" i="11"/>
  <c r="F32" i="11"/>
  <c r="F31" i="11"/>
  <c r="F30" i="11"/>
  <c r="F29" i="11"/>
  <c r="F28" i="11"/>
  <c r="F27" i="11"/>
  <c r="F26" i="11"/>
  <c r="F25" i="11"/>
  <c r="F23" i="11"/>
  <c r="F19" i="11"/>
  <c r="F18" i="11"/>
  <c r="F17" i="11"/>
  <c r="F16" i="11"/>
  <c r="F15" i="11"/>
  <c r="F14" i="11"/>
  <c r="F13" i="11"/>
  <c r="F12" i="11"/>
  <c r="F11" i="11"/>
  <c r="F10" i="11"/>
  <c r="F76" i="11" l="1"/>
  <c r="E267" i="11" s="1"/>
  <c r="E268" i="11" s="1"/>
  <c r="E269" i="11" s="1"/>
</calcChain>
</file>

<file path=xl/sharedStrings.xml><?xml version="1.0" encoding="utf-8"?>
<sst xmlns="http://schemas.openxmlformats.org/spreadsheetml/2006/main" count="513" uniqueCount="109">
  <si>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</si>
  <si>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</si>
  <si>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</si>
  <si>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</si>
  <si>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</si>
  <si>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</si>
  <si>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</si>
  <si>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</si>
  <si>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</si>
  <si>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</si>
  <si>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</si>
  <si>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</si>
  <si>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</si>
  <si>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</si>
  <si>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</si>
  <si>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</si>
  <si>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</si>
  <si>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</si>
  <si>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</si>
  <si>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</si>
  <si>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</si>
  <si>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</si>
  <si>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</si>
  <si>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</si>
  <si>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</si>
  <si>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</si>
  <si>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</si>
  <si>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</si>
  <si>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</si>
  <si>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</si>
  <si>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</si>
  <si>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</si>
  <si>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</si>
  <si>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Võsa, peenmetsa ja metsa raie, koondamine hunnikutesse ja kokkuvedu 200m</t>
  </si>
  <si>
    <t>Liiklusmärgi 221 "Anna teed" komplekti paigaldamine koos eelteavitusmärgiga 221+811 (suurusgrupp 2)</t>
  </si>
  <si>
    <t>1 kompl.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</si>
  <si>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</si>
  <si>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</si>
  <si>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</si>
  <si>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</si>
  <si>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t>Killustikust (fr 16/32 mm) teekatte ehitamine koos tihendamisega, H=10 cm (+materjal ja vedu karjäärist)</t>
  </si>
  <si>
    <t>Killustikust (fr 16/32 mm) tee- elemendi katte ehitamine koos tihendamisega, H=10 cm (+materjal ja vedu karjäärist)</t>
  </si>
  <si>
    <t>Koordinaatidega seotud teostusjoonise koostamine (RMK nõuete kohane ja digitaalne)</t>
  </si>
  <si>
    <t>Tee konstruktsiooni rajamine</t>
  </si>
  <si>
    <t>Geotekstiili (Deklareeritud tõmbetugevus MD/CMD ≥20 kN/m, 5,0 m lai, mittekootud) paigaldamine tihendatud ja profileeritud tee-elemendi muldele</t>
  </si>
  <si>
    <t>Geotekstiili (Deklareeritud tõmbetugevus MD/CMD ≥20 kN/m, 5,0 m lai, mittekootud) paigaldamine tihendatud ja profileeritud muldele</t>
  </si>
  <si>
    <t>Aherainest (fr. 10/90(125)mm) teealuse ehitamine koos tihendamisega, H=30 cm (+materjal ja vedu karjäärist)</t>
  </si>
  <si>
    <t>Aherainest (fr. 10/90(125)mm) tee-elemendi aluse ehitamine koos tihendamisega, H=30 cm (+materjal ja vedu karjäärist)</t>
  </si>
  <si>
    <t>Lisa 1 - Hinnapakkumuse vorm hankes "Ahtme teede rekonstrueerimine"</t>
  </si>
  <si>
    <t>10,265 km</t>
  </si>
  <si>
    <t>1 Ahtme tee (4,38 km) rekonstrueerimine</t>
  </si>
  <si>
    <t>1 Ahtme tee (4,38 km) rekonstrueerimine kokku</t>
  </si>
  <si>
    <t>Pihlaka tee (1,905 km) rekonstrueerimine kokku</t>
  </si>
  <si>
    <t>Pihlaka tee (1,905 km) rekonstrueerimine</t>
  </si>
  <si>
    <t>Kanali tee (0,42 km) rekonstrueerimine kokku</t>
  </si>
  <si>
    <t>Kanali tee (0,42 km) rekonstrueerimine</t>
  </si>
  <si>
    <t>5 Ahtme tee (2,04 km) rekonstrueerimine kokku</t>
  </si>
  <si>
    <t>5 Ahtme tee (2,04 km) rekonstrueerimine</t>
  </si>
  <si>
    <t>8 Ahtme tee (1,52 km) rekonstrueerimine kokku</t>
  </si>
  <si>
    <t>8 Ahtme tee (1,52 km) rekonstrueerimine</t>
  </si>
  <si>
    <t>Tee- ja kraavitrassi ning teerajatiste alune kändude juurimine ekskavaatoriga</t>
  </si>
  <si>
    <t>Di 300mm plasttruubi torustiku, tüüp 30-PT (gofreeritud,Sn8), a. 9m ehitamine ilma otsakuta (tüüpjoonis 1.7 2008a)</t>
  </si>
  <si>
    <t>Uute kraavide ja nõvade mahamärkimine</t>
  </si>
  <si>
    <t>ET - Ehitatava teekraavi kaeve</t>
  </si>
  <si>
    <t>EK - Ehitatava kuivenduskraavi kaeve</t>
  </si>
  <si>
    <t>RT - Rekonstrueeritava teekraavi kaeve</t>
  </si>
  <si>
    <t>RK - Rekonstrueeritava kuivenduskraavi kaeve</t>
  </si>
  <si>
    <t>UK - Uuendatava kuivenduskraavi kaeve</t>
  </si>
  <si>
    <t>EN - Ehitatava teenõva kaeve</t>
  </si>
  <si>
    <t>Ekspluatatsioonieelne sette eemaldamine ekskavaatoriga (10% põhikaevest)</t>
  </si>
  <si>
    <t>Olemasoleva tee tasandamisjärgne teekraavide täiendav puhastamine varisenud pinnasest koos laialiajmisega</t>
  </si>
  <si>
    <t>Kaeve laialiajamine (60% kaevest)</t>
  </si>
  <si>
    <t>m³</t>
  </si>
  <si>
    <t>Kosesepa kinnistu piiri mahamärkimine loodusesse pk20-pk24 vahemikus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</si>
  <si>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</si>
  <si>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</si>
  <si>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</si>
  <si>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</si>
  <si>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Ø 40 sm truubi  mattotsaku (tüüp MAO) rajamine</t>
  </si>
  <si>
    <t>2 otsakut</t>
  </si>
  <si>
    <t>Ø 50 sm truubi mattotsaku (tüüp MAO) rajamine</t>
  </si>
  <si>
    <t>Ø 60 cm truubi mattotsaku (tüüp MAO) rajamine</t>
  </si>
  <si>
    <t>Killustik (fr 16/32 mm) teekatte taastamiseks koos tihendamisega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</si>
  <si>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</si>
  <si>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Tähispostid truubile</t>
  </si>
  <si>
    <t>Ø 50 cm truubitoru väljatõstmine ja utiliseerimine</t>
  </si>
  <si>
    <t>UT - Uuendatava teekraavi kaeve</t>
  </si>
  <si>
    <t>HT - Hooldatava teekraavi kaeve</t>
  </si>
  <si>
    <t>Truubi otsakute lammutamine ja utiliseerimine</t>
  </si>
  <si>
    <t>Ø 100 cm truubitoru väljatõstmine ja utiliseerimine</t>
  </si>
  <si>
    <t>Ø 75 cm truubitoru väljatõstmine ja utiliseerimine</t>
  </si>
  <si>
    <t>Tee parameetrite ja -elementide mahamärkimine (telg, servad, kraavide siseservad)</t>
  </si>
  <si>
    <t>Tee rajatiste mahamärkimine</t>
  </si>
  <si>
    <t>Olemasoleva tee/teemulde töötlemine profiili koos teekraede likvideerimisega ning mulde tihendamisega</t>
  </si>
  <si>
    <t>m²</t>
  </si>
  <si>
    <t>Teemulde ehitus, laiendus teekraavidest</t>
  </si>
  <si>
    <t>Teemulde ja aluse tihendamine tihendamine</t>
  </si>
  <si>
    <t>Mulde madalamaks kaeve ja vedu rajatistele veokaugus 600m</t>
  </si>
  <si>
    <t>Mahasõidukoht M3 (L=10 m, R=10 m) muldkeha ja teekatte ehitus koos tihendamisega s.h.</t>
  </si>
  <si>
    <t>Muldkeha ehitamine kohapeal veetavast materjalist, H=20 cm</t>
  </si>
  <si>
    <t>Möödasõidukoha MS  L=25m muldkeha ja teekatte ehitus koos tihendamisega s.h.</t>
  </si>
  <si>
    <t>Mahasõidukoht M8 katendi ehitamine koos tihendamisega (L=20 m, R=15 m) s.h.</t>
  </si>
  <si>
    <t>TP-T(L) - T(L)-kujuline tagasipööramise kohta muldkeha ja teekatte ehitus koos tihendamisega s.h.</t>
  </si>
  <si>
    <t>Küngaste mahakaeve ja lüke 60+60m, mahuline planeerimine</t>
  </si>
  <si>
    <t>Teede T-kujuline ristmik R-T (L=20 m, R=20 m) muldkeha ja teekatte ehitus koos tihendamisega s.h.</t>
  </si>
  <si>
    <t>Liiklusmärgi 121 "Üherööpmeline raudtee" + 222 "Peatu ja anna teed" komplekti paigaldamine (suurusgrupp 2)</t>
  </si>
  <si>
    <t>Liiklusmärgi 112 "Tõkkepuuta raudteeülesõidukoht" koos lisatahvliga 125 komplekti paigaldamine (suurusgrupp 2)</t>
  </si>
  <si>
    <t>Liiklusmärgi 124 "Raudteeülesõidukoht" komplekti paigaldamine (suurusgrupp 2)</t>
  </si>
  <si>
    <t>Liiklusmärgi 112 "Tõkkepuuta raudteeülesõidukoht" koos lisatahvliga 123 komplekti paigaldamine (suurusgrupp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</si>
</sst>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27" applyAlignment="0"/>
    <xf numFmtId="0" fontId="1" fillId="0" borderId="0"/>
    <xf numFmtId="0" fontId="6" fillId="0" borderId="0"/>
  </cellStyleXfs>
  <cellXfs count="10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42" applyFont="1" applyBorder="1" applyAlignment="1">
      <alignment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51" applyFont="1" applyBorder="1" applyAlignment="1">
      <alignment horizontal="center" vertical="center" wrapText="1"/>
    </xf>
    <xf numFmtId="0" fontId="2" fillId="0" borderId="14" xfId="51" applyFont="1" applyBorder="1" applyAlignment="1">
      <alignment horizontal="right" vertical="center" wrapText="1"/>
    </xf>
    <xf numFmtId="0" fontId="2" fillId="0" borderId="14" xfId="73" applyFont="1" applyBorder="1" applyAlignment="1">
      <alignment horizontal="left" vertical="center" wrapText="1"/>
    </xf>
    <xf numFmtId="1" fontId="2" fillId="0" borderId="14" xfId="59" applyFont="1" applyAlignment="1">
      <alignment horizontal="center" vertical="center" wrapText="1"/>
    </xf>
    <xf numFmtId="2" fontId="24" fillId="0" borderId="14" xfId="74" applyNumberFormat="1" applyFont="1" applyBorder="1" applyAlignment="1">
      <alignment horizontal="right" vertical="center" wrapText="1"/>
    </xf>
    <xf numFmtId="0" fontId="2" fillId="0" borderId="31" xfId="73" applyFont="1" applyBorder="1" applyAlignment="1">
      <alignment horizontal="left" vertical="center" wrapText="1"/>
    </xf>
    <xf numFmtId="1" fontId="24" fillId="0" borderId="14" xfId="74" applyNumberFormat="1" applyFont="1" applyBorder="1" applyAlignment="1">
      <alignment horizontal="right" vertical="center" wrapText="1"/>
    </xf>
    <xf numFmtId="0" fontId="2" fillId="0" borderId="14" xfId="73" applyFont="1" applyBorder="1" applyAlignment="1">
      <alignment vertical="center" wrapText="1"/>
    </xf>
    <xf numFmtId="0" fontId="29" fillId="0" borderId="14" xfId="73" applyFont="1" applyBorder="1" applyAlignment="1">
      <alignment horizontal="center" vertical="center" wrapText="1"/>
    </xf>
    <xf numFmtId="3" fontId="24" fillId="0" borderId="14" xfId="74" applyNumberFormat="1" applyFont="1" applyBorder="1" applyAlignment="1">
      <alignment horizontal="right" vertical="center" wrapText="1"/>
    </xf>
    <xf numFmtId="3" fontId="2" fillId="0" borderId="14" xfId="74" applyNumberFormat="1" applyFont="1" applyBorder="1" applyAlignment="1">
      <alignment horizontal="right" vertical="center" wrapText="1"/>
    </xf>
    <xf numFmtId="0" fontId="2" fillId="0" borderId="14" xfId="73" applyFont="1" applyBorder="1" applyAlignment="1">
      <alignment horizontal="center" vertical="center" wrapText="1"/>
    </xf>
    <xf numFmtId="1" fontId="2" fillId="0" borderId="14" xfId="59" applyFont="1" applyAlignment="1">
      <alignment vertical="center" wrapText="1"/>
    </xf>
    <xf numFmtId="1" fontId="2" fillId="0" borderId="14" xfId="59" applyFont="1" applyAlignment="1">
      <alignment horizontal="left" vertical="center" wrapText="1"/>
    </xf>
    <xf numFmtId="0" fontId="24" fillId="0" borderId="14" xfId="74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 wrapText="1"/>
    </xf>
    <xf numFmtId="3" fontId="2" fillId="0" borderId="0" xfId="42" applyNumberFormat="1" applyFont="1" applyAlignment="1">
      <alignment horizontal="right" vertical="center" wrapText="1"/>
    </xf>
    <xf numFmtId="3" fontId="2" fillId="0" borderId="32" xfId="57" applyNumberFormat="1" applyFont="1" applyBorder="1" applyAlignment="1">
      <alignment horizontal="right" vertical="center" wrapText="1"/>
    </xf>
    <xf numFmtId="0" fontId="2" fillId="0" borderId="32" xfId="73" applyFont="1" applyBorder="1" applyAlignment="1">
      <alignment horizontal="left" vertical="center" wrapText="1"/>
    </xf>
    <xf numFmtId="3" fontId="24" fillId="0" borderId="33" xfId="74" applyNumberFormat="1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0" fontId="2" fillId="0" borderId="14" xfId="42" applyFont="1" applyBorder="1" applyAlignment="1">
      <alignment horizontal="center" vertical="center" wrapText="1"/>
    </xf>
    <xf numFmtId="1" fontId="2" fillId="0" borderId="14" xfId="51" applyNumberFormat="1" applyFont="1" applyBorder="1" applyAlignment="1">
      <alignment vertical="center" wrapText="1"/>
    </xf>
    <xf numFmtId="3" fontId="2" fillId="0" borderId="14" xfId="42" applyNumberFormat="1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1" fontId="29" fillId="0" borderId="14" xfId="42" applyNumberFormat="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1" fontId="29" fillId="0" borderId="32" xfId="74" applyNumberFormat="1" applyFont="1" applyBorder="1" applyAlignment="1">
      <alignment horizontal="right" vertical="center" wrapText="1"/>
    </xf>
    <xf numFmtId="1" fontId="24" fillId="0" borderId="32" xfId="74" applyNumberFormat="1" applyFont="1" applyBorder="1" applyAlignment="1">
      <alignment horizontal="right" vertical="center" wrapText="1"/>
    </xf>
    <xf numFmtId="0" fontId="32" fillId="0" borderId="32" xfId="0" applyFont="1" applyBorder="1" applyAlignment="1">
      <alignment vertical="center" wrapText="1"/>
    </xf>
    <xf numFmtId="0" fontId="2" fillId="0" borderId="32" xfId="74" applyFont="1" applyBorder="1" applyAlignment="1">
      <alignment horizontal="right" vertical="center" wrapText="1"/>
    </xf>
    <xf numFmtId="0" fontId="29" fillId="0" borderId="34" xfId="42" applyFont="1" applyBorder="1" applyAlignment="1">
      <alignment horizontal="center" vertical="center" wrapText="1"/>
    </xf>
    <xf numFmtId="1" fontId="29" fillId="0" borderId="32" xfId="42" applyNumberFormat="1" applyFont="1" applyBorder="1" applyAlignment="1">
      <alignment horizontal="right" vertical="center" wrapText="1"/>
    </xf>
    <xf numFmtId="3" fontId="2" fillId="0" borderId="14" xfId="57" applyNumberFormat="1" applyFont="1" applyAlignment="1">
      <alignment horizontal="right" vertical="center" wrapText="1"/>
    </xf>
    <xf numFmtId="1" fontId="29" fillId="0" borderId="14" xfId="74" applyNumberFormat="1" applyFont="1" applyBorder="1" applyAlignment="1">
      <alignment horizontal="right" vertical="center" wrapText="1"/>
    </xf>
    <xf numFmtId="0" fontId="2" fillId="0" borderId="14" xfId="74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3" xr:uid="{86BC8E77-233F-4AAB-91BC-A60607F6C816}"/>
    <cellStyle name="Normaallaad_Ranna vahtkonna teeOM3.4" xfId="74" xr:uid="{8AE0593E-556E-4A38-AE4D-36E12AF0C0D9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CD313361-786E-4AEF-9331-075DD2314D62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82"/>
  <sheetViews>
    <sheetView tabSelected="1" topLeftCell="A8" workbookViewId="0">
      <selection activeCell="H62" sqref="H6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1" customFormat="1" ht="43.8" customHeight="1" x14ac:dyDescent="0.25">
      <c r="A1" s="78" t="s">
        <v>48</v>
      </c>
      <c r="B1" s="79"/>
      <c r="C1" s="79"/>
      <c r="D1" s="79"/>
      <c r="E1" s="79"/>
      <c r="F1" s="79"/>
    </row>
    <row r="2" spans="1:50" s="11" customFormat="1" ht="12.75" customHeight="1" x14ac:dyDescent="0.25">
      <c r="A2" s="3"/>
      <c r="B2" s="6"/>
      <c r="C2" s="3"/>
      <c r="D2" s="9"/>
      <c r="E2" s="7"/>
      <c r="F2" s="7"/>
    </row>
    <row r="3" spans="1:50" s="11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80" t="s">
        <v>3</v>
      </c>
      <c r="B5" s="83" t="s">
        <v>1</v>
      </c>
      <c r="C5" s="83" t="s">
        <v>4</v>
      </c>
      <c r="D5" s="83" t="s">
        <v>5</v>
      </c>
      <c r="E5" s="86" t="s">
        <v>6</v>
      </c>
      <c r="F5" s="89" t="s">
        <v>7</v>
      </c>
    </row>
    <row r="6" spans="1:50" s="4" customFormat="1" ht="13.2" x14ac:dyDescent="0.25">
      <c r="A6" s="81"/>
      <c r="B6" s="84"/>
      <c r="C6" s="84"/>
      <c r="D6" s="84"/>
      <c r="E6" s="87"/>
      <c r="F6" s="90"/>
      <c r="G6" s="1"/>
      <c r="H6" s="1"/>
      <c r="I6" s="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 s="4" customFormat="1" ht="12.75" customHeight="1" thickBot="1" x14ac:dyDescent="0.3">
      <c r="A7" s="82"/>
      <c r="B7" s="85"/>
      <c r="C7" s="85"/>
      <c r="D7" s="17" t="s">
        <v>49</v>
      </c>
      <c r="E7" s="88"/>
      <c r="F7" s="91"/>
      <c r="G7" s="1"/>
      <c r="H7" s="1"/>
      <c r="I7" s="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</row>
    <row r="8" spans="1:50" s="4" customFormat="1" ht="12.75" customHeight="1" x14ac:dyDescent="0.25">
      <c r="A8" s="92" t="s">
        <v>50</v>
      </c>
      <c r="B8" s="83"/>
      <c r="C8" s="83"/>
      <c r="D8" s="83"/>
      <c r="E8" s="83"/>
      <c r="F8" s="93"/>
      <c r="G8" s="1"/>
      <c r="H8" s="1"/>
      <c r="I8" s="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</row>
    <row r="9" spans="1:50" s="4" customFormat="1" ht="12.75" customHeight="1" x14ac:dyDescent="0.25">
      <c r="A9" s="73" t="s">
        <v>18</v>
      </c>
      <c r="B9" s="74"/>
      <c r="C9" s="74"/>
      <c r="D9" s="74"/>
      <c r="E9" s="74"/>
      <c r="F9" s="75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</row>
    <row r="10" spans="1:50" s="4" customFormat="1" ht="10.8" customHeight="1" x14ac:dyDescent="0.25">
      <c r="A10" s="12">
        <v>1</v>
      </c>
      <c r="B10" s="34" t="s">
        <v>33</v>
      </c>
      <c r="C10" s="35" t="s">
        <v>13</v>
      </c>
      <c r="D10" s="36">
        <v>5</v>
      </c>
      <c r="E10" s="19"/>
      <c r="F10" s="13">
        <f t="shared" ref="F10:F19" si="0">SUM(D10*E10)</f>
        <v>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  <row r="11" spans="1:50" s="4" customFormat="1" ht="10.8" customHeight="1" x14ac:dyDescent="0.25">
      <c r="A11" s="12">
        <v>2</v>
      </c>
      <c r="B11" s="37" t="s">
        <v>60</v>
      </c>
      <c r="C11" s="38" t="s">
        <v>27</v>
      </c>
      <c r="D11" s="39">
        <v>4.8600000000000003</v>
      </c>
      <c r="E11" s="19"/>
      <c r="F11" s="13">
        <f>SUM(D11*E11)</f>
        <v>0</v>
      </c>
      <c r="G11" s="11"/>
      <c r="H11" s="11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50" s="4" customFormat="1" ht="21.6" customHeight="1" x14ac:dyDescent="0.25">
      <c r="A12" s="12">
        <v>3</v>
      </c>
      <c r="B12" s="40" t="s">
        <v>61</v>
      </c>
      <c r="C12" s="38" t="s">
        <v>14</v>
      </c>
      <c r="D12" s="41">
        <v>4</v>
      </c>
      <c r="E12" s="19"/>
      <c r="F12" s="13">
        <f t="shared" si="0"/>
        <v>0</v>
      </c>
      <c r="G12" s="11"/>
      <c r="H12" s="11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</row>
    <row r="13" spans="1:50" s="4" customFormat="1" ht="10.8" customHeight="1" x14ac:dyDescent="0.25">
      <c r="A13" s="12">
        <v>4</v>
      </c>
      <c r="B13" s="42" t="s">
        <v>62</v>
      </c>
      <c r="C13" s="43" t="s">
        <v>15</v>
      </c>
      <c r="D13" s="44">
        <v>4757</v>
      </c>
      <c r="E13" s="19"/>
      <c r="F13" s="13">
        <f t="shared" si="0"/>
        <v>0</v>
      </c>
      <c r="G13" s="11"/>
      <c r="H13" s="11"/>
      <c r="I13" s="14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</row>
    <row r="14" spans="1:50" s="4" customFormat="1" ht="10.8" customHeight="1" x14ac:dyDescent="0.25">
      <c r="A14" s="12">
        <v>5</v>
      </c>
      <c r="B14" s="42" t="s">
        <v>63</v>
      </c>
      <c r="C14" s="43" t="s">
        <v>15</v>
      </c>
      <c r="D14" s="44">
        <v>3963</v>
      </c>
      <c r="E14" s="19"/>
      <c r="F14" s="13">
        <f t="shared" si="0"/>
        <v>0</v>
      </c>
      <c r="G14" s="11"/>
      <c r="H14" s="11"/>
      <c r="I14" s="14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</row>
    <row r="15" spans="1:50" s="4" customFormat="1" ht="10.8" customHeight="1" x14ac:dyDescent="0.25">
      <c r="A15" s="12">
        <v>6</v>
      </c>
      <c r="B15" s="42" t="s">
        <v>64</v>
      </c>
      <c r="C15" s="43" t="s">
        <v>15</v>
      </c>
      <c r="D15" s="44">
        <v>341</v>
      </c>
      <c r="E15" s="19"/>
      <c r="F15" s="13">
        <f t="shared" si="0"/>
        <v>0</v>
      </c>
      <c r="G15" s="11"/>
      <c r="H15" s="11"/>
      <c r="I15" s="14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</row>
    <row r="16" spans="1:50" s="4" customFormat="1" ht="10.8" customHeight="1" x14ac:dyDescent="0.25">
      <c r="A16" s="12">
        <v>7</v>
      </c>
      <c r="B16" s="42" t="s">
        <v>65</v>
      </c>
      <c r="C16" s="43" t="s">
        <v>15</v>
      </c>
      <c r="D16" s="44">
        <v>1132</v>
      </c>
      <c r="E16" s="19"/>
      <c r="F16" s="13">
        <f t="shared" si="0"/>
        <v>0</v>
      </c>
      <c r="G16" s="11"/>
      <c r="H16" s="11"/>
      <c r="I16" s="14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</row>
    <row r="17" spans="1:50" s="4" customFormat="1" ht="10.8" customHeight="1" x14ac:dyDescent="0.25">
      <c r="A17" s="12">
        <v>8</v>
      </c>
      <c r="B17" s="42" t="s">
        <v>66</v>
      </c>
      <c r="C17" s="43" t="s">
        <v>15</v>
      </c>
      <c r="D17" s="44">
        <v>512</v>
      </c>
      <c r="E17" s="19"/>
      <c r="F17" s="13">
        <f t="shared" si="0"/>
        <v>0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</row>
    <row r="18" spans="1:50" s="4" customFormat="1" ht="10.8" customHeight="1" x14ac:dyDescent="0.25">
      <c r="A18" s="12">
        <v>9</v>
      </c>
      <c r="B18" s="42" t="s">
        <v>67</v>
      </c>
      <c r="C18" s="43" t="s">
        <v>15</v>
      </c>
      <c r="D18" s="44">
        <v>586</v>
      </c>
      <c r="E18" s="19"/>
      <c r="F18" s="13">
        <f t="shared" si="0"/>
        <v>0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</row>
    <row r="19" spans="1:50" s="4" customFormat="1" ht="10.8" customHeight="1" x14ac:dyDescent="0.25">
      <c r="A19" s="12">
        <v>10</v>
      </c>
      <c r="B19" s="42" t="s">
        <v>68</v>
      </c>
      <c r="C19" s="43" t="s">
        <v>15</v>
      </c>
      <c r="D19" s="44">
        <v>453</v>
      </c>
      <c r="E19" s="19"/>
      <c r="F19" s="13">
        <f t="shared" si="0"/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</row>
    <row r="20" spans="1:50" s="4" customFormat="1" ht="10.8" customHeight="1" x14ac:dyDescent="0.25">
      <c r="A20" s="12">
        <v>11</v>
      </c>
      <c r="B20" s="42" t="s">
        <v>69</v>
      </c>
      <c r="C20" s="43" t="s">
        <v>15</v>
      </c>
      <c r="D20" s="45">
        <v>6987</v>
      </c>
      <c r="E20" s="19"/>
      <c r="F20" s="13">
        <f t="shared" ref="F20:F22" si="1">SUM(D20*E20)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</row>
    <row r="21" spans="1:50" s="4" customFormat="1" ht="21.6" customHeight="1" x14ac:dyDescent="0.25">
      <c r="A21" s="12">
        <v>12</v>
      </c>
      <c r="B21" s="42" t="s">
        <v>70</v>
      </c>
      <c r="C21" s="43" t="s">
        <v>15</v>
      </c>
      <c r="D21" s="45">
        <v>6987</v>
      </c>
      <c r="E21" s="19"/>
      <c r="F21" s="13">
        <f t="shared" si="1"/>
        <v>0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</row>
    <row r="22" spans="1:50" s="4" customFormat="1" ht="10.8" customHeight="1" x14ac:dyDescent="0.25">
      <c r="A22" s="12">
        <v>13</v>
      </c>
      <c r="B22" s="42" t="s">
        <v>71</v>
      </c>
      <c r="C22" s="46" t="s">
        <v>72</v>
      </c>
      <c r="D22" s="45">
        <v>3857.6711999999993</v>
      </c>
      <c r="E22" s="19"/>
      <c r="F22" s="13">
        <f t="shared" si="1"/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</row>
    <row r="23" spans="1:50" s="4" customFormat="1" ht="10.8" customHeight="1" x14ac:dyDescent="0.25">
      <c r="A23" s="12">
        <v>14</v>
      </c>
      <c r="B23" s="47" t="s">
        <v>73</v>
      </c>
      <c r="C23" s="38" t="s">
        <v>14</v>
      </c>
      <c r="D23" s="41">
        <v>1</v>
      </c>
      <c r="E23" s="19"/>
      <c r="F23" s="13">
        <f t="shared" ref="F23" si="2">SUM(D23*E23)</f>
        <v>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</row>
    <row r="24" spans="1:50" s="4" customFormat="1" ht="12.75" customHeight="1" x14ac:dyDescent="0.25">
      <c r="A24" s="73" t="s">
        <v>19</v>
      </c>
      <c r="B24" s="74"/>
      <c r="C24" s="74"/>
      <c r="D24" s="74"/>
      <c r="E24" s="74"/>
      <c r="F24" s="75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</row>
    <row r="25" spans="1:50" s="4" customFormat="1" ht="10.8" customHeight="1" x14ac:dyDescent="0.25">
      <c r="A25" s="12">
        <v>15</v>
      </c>
      <c r="B25" s="48" t="s">
        <v>74</v>
      </c>
      <c r="C25" s="38" t="s">
        <v>14</v>
      </c>
      <c r="D25" s="49">
        <v>16</v>
      </c>
      <c r="E25" s="19"/>
      <c r="F25" s="13">
        <f t="shared" ref="F25:F34" si="3">SUM(D25*E25)</f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</row>
    <row r="26" spans="1:50" s="4" customFormat="1" ht="10.8" customHeight="1" x14ac:dyDescent="0.25">
      <c r="A26" s="12">
        <v>16</v>
      </c>
      <c r="B26" s="48" t="s">
        <v>75</v>
      </c>
      <c r="C26" s="38" t="s">
        <v>15</v>
      </c>
      <c r="D26" s="49">
        <v>60</v>
      </c>
      <c r="E26" s="19"/>
      <c r="F26" s="13">
        <f t="shared" si="3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</row>
    <row r="27" spans="1:50" s="4" customFormat="1" ht="10.8" customHeight="1" x14ac:dyDescent="0.25">
      <c r="A27" s="12">
        <v>17</v>
      </c>
      <c r="B27" s="48" t="s">
        <v>76</v>
      </c>
      <c r="C27" s="38" t="s">
        <v>15</v>
      </c>
      <c r="D27" s="49">
        <v>60</v>
      </c>
      <c r="E27" s="19"/>
      <c r="F27" s="13">
        <f t="shared" si="3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</row>
    <row r="28" spans="1:50" s="4" customFormat="1" ht="10.8" customHeight="1" x14ac:dyDescent="0.25">
      <c r="A28" s="12">
        <v>18</v>
      </c>
      <c r="B28" s="48" t="s">
        <v>77</v>
      </c>
      <c r="C28" s="38" t="s">
        <v>15</v>
      </c>
      <c r="D28" s="49">
        <v>46</v>
      </c>
      <c r="E28" s="19"/>
      <c r="F28" s="13">
        <f t="shared" si="3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</row>
    <row r="29" spans="1:50" s="4" customFormat="1" ht="10.8" customHeight="1" x14ac:dyDescent="0.25">
      <c r="A29" s="12">
        <v>19</v>
      </c>
      <c r="B29" s="48" t="s">
        <v>78</v>
      </c>
      <c r="C29" s="38" t="s">
        <v>79</v>
      </c>
      <c r="D29" s="41">
        <v>6</v>
      </c>
      <c r="E29" s="19"/>
      <c r="F29" s="13">
        <f t="shared" si="3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</row>
    <row r="30" spans="1:50" s="4" customFormat="1" ht="10.8" customHeight="1" x14ac:dyDescent="0.25">
      <c r="A30" s="12">
        <v>20</v>
      </c>
      <c r="B30" s="48" t="s">
        <v>80</v>
      </c>
      <c r="C30" s="38" t="s">
        <v>79</v>
      </c>
      <c r="D30" s="41">
        <v>6</v>
      </c>
      <c r="E30" s="19"/>
      <c r="F30" s="13">
        <f t="shared" si="3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</row>
    <row r="31" spans="1:50" s="4" customFormat="1" ht="10.8" customHeight="1" x14ac:dyDescent="0.25">
      <c r="A31" s="12">
        <v>21</v>
      </c>
      <c r="B31" s="48" t="s">
        <v>81</v>
      </c>
      <c r="C31" s="38" t="s">
        <v>79</v>
      </c>
      <c r="D31" s="41">
        <v>4</v>
      </c>
      <c r="E31" s="19"/>
      <c r="F31" s="13">
        <f t="shared" si="3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</row>
    <row r="32" spans="1:50" s="4" customFormat="1" ht="21.6" customHeight="1" x14ac:dyDescent="0.25">
      <c r="A32" s="12">
        <v>22</v>
      </c>
      <c r="B32" s="28" t="s">
        <v>82</v>
      </c>
      <c r="C32" s="50" t="s">
        <v>83</v>
      </c>
      <c r="D32" s="49">
        <v>18</v>
      </c>
      <c r="E32" s="19"/>
      <c r="F32" s="13">
        <f t="shared" si="3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</row>
    <row r="33" spans="1:50" s="4" customFormat="1" ht="10.8" customHeight="1" x14ac:dyDescent="0.25">
      <c r="A33" s="12">
        <v>23</v>
      </c>
      <c r="B33" s="28" t="s">
        <v>84</v>
      </c>
      <c r="C33" s="50" t="s">
        <v>14</v>
      </c>
      <c r="D33" s="49">
        <v>12</v>
      </c>
      <c r="E33" s="19"/>
      <c r="F33" s="13">
        <f t="shared" si="3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</row>
    <row r="34" spans="1:50" s="4" customFormat="1" ht="10.8" customHeight="1" x14ac:dyDescent="0.25">
      <c r="A34" s="12">
        <v>24</v>
      </c>
      <c r="B34" s="28" t="s">
        <v>85</v>
      </c>
      <c r="C34" s="50" t="s">
        <v>15</v>
      </c>
      <c r="D34" s="49">
        <v>20</v>
      </c>
      <c r="E34" s="19"/>
      <c r="F34" s="13">
        <f t="shared" si="3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1:50" s="4" customFormat="1" ht="12.6" customHeight="1" x14ac:dyDescent="0.25">
      <c r="A35" s="73" t="s">
        <v>43</v>
      </c>
      <c r="B35" s="74"/>
      <c r="C35" s="74"/>
      <c r="D35" s="74"/>
      <c r="E35" s="74"/>
      <c r="F35" s="75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50" s="4" customFormat="1" ht="21.6" customHeight="1" x14ac:dyDescent="0.25">
      <c r="A36" s="12">
        <v>25</v>
      </c>
      <c r="B36" s="37" t="s">
        <v>91</v>
      </c>
      <c r="C36" s="46" t="s">
        <v>15</v>
      </c>
      <c r="D36" s="52">
        <v>4280</v>
      </c>
      <c r="E36" s="19"/>
      <c r="F36" s="13">
        <f t="shared" ref="F36:F65" si="4">SUM(D36*E36)</f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</row>
    <row r="37" spans="1:50" s="4" customFormat="1" ht="10.8" customHeight="1" x14ac:dyDescent="0.25">
      <c r="A37" s="12">
        <v>26</v>
      </c>
      <c r="B37" s="53" t="s">
        <v>92</v>
      </c>
      <c r="C37" s="46" t="s">
        <v>14</v>
      </c>
      <c r="D37" s="54">
        <v>22</v>
      </c>
      <c r="E37" s="19"/>
      <c r="F37" s="13">
        <f t="shared" si="4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</row>
    <row r="38" spans="1:50" s="4" customFormat="1" ht="21.6" customHeight="1" x14ac:dyDescent="0.25">
      <c r="A38" s="12">
        <v>27</v>
      </c>
      <c r="B38" s="55" t="s">
        <v>93</v>
      </c>
      <c r="C38" s="56" t="s">
        <v>94</v>
      </c>
      <c r="D38" s="44">
        <v>2628</v>
      </c>
      <c r="E38" s="19"/>
      <c r="F38" s="13">
        <f t="shared" si="4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</row>
    <row r="39" spans="1:50" s="4" customFormat="1" ht="10.8" customHeight="1" x14ac:dyDescent="0.25">
      <c r="A39" s="12">
        <v>28</v>
      </c>
      <c r="B39" s="57" t="s">
        <v>95</v>
      </c>
      <c r="C39" s="56" t="s">
        <v>72</v>
      </c>
      <c r="D39" s="44">
        <v>3739</v>
      </c>
      <c r="E39" s="19"/>
      <c r="F39" s="13">
        <f t="shared" si="4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</row>
    <row r="40" spans="1:50" s="4" customFormat="1" ht="10.8" customHeight="1" x14ac:dyDescent="0.25">
      <c r="A40" s="12">
        <v>29</v>
      </c>
      <c r="B40" s="55" t="s">
        <v>96</v>
      </c>
      <c r="C40" s="56" t="s">
        <v>72</v>
      </c>
      <c r="D40" s="45">
        <v>3739</v>
      </c>
      <c r="E40" s="19"/>
      <c r="F40" s="13">
        <f t="shared" si="4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</row>
    <row r="41" spans="1:50" s="4" customFormat="1" ht="10.8" customHeight="1" x14ac:dyDescent="0.25">
      <c r="A41" s="12">
        <v>30</v>
      </c>
      <c r="B41" s="55" t="s">
        <v>97</v>
      </c>
      <c r="C41" s="56" t="s">
        <v>72</v>
      </c>
      <c r="D41" s="45">
        <v>290</v>
      </c>
      <c r="E41" s="19"/>
      <c r="F41" s="13">
        <f t="shared" si="4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</row>
    <row r="42" spans="1:50" s="4" customFormat="1" ht="21.6" customHeight="1" x14ac:dyDescent="0.25">
      <c r="A42" s="12">
        <v>31</v>
      </c>
      <c r="B42" s="55" t="s">
        <v>45</v>
      </c>
      <c r="C42" s="56" t="s">
        <v>94</v>
      </c>
      <c r="D42" s="58">
        <v>21400</v>
      </c>
      <c r="E42" s="19"/>
      <c r="F42" s="13">
        <f t="shared" si="4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</row>
    <row r="43" spans="1:50" s="4" customFormat="1" ht="21.6" customHeight="1" x14ac:dyDescent="0.25">
      <c r="A43" s="12">
        <v>32</v>
      </c>
      <c r="B43" s="22" t="s">
        <v>46</v>
      </c>
      <c r="C43" s="59" t="s">
        <v>72</v>
      </c>
      <c r="D43" s="58">
        <v>6762</v>
      </c>
      <c r="E43" s="19"/>
      <c r="F43" s="13">
        <f t="shared" si="4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</row>
    <row r="44" spans="1:50" s="4" customFormat="1" ht="21.6" customHeight="1" x14ac:dyDescent="0.25">
      <c r="A44" s="12">
        <v>33</v>
      </c>
      <c r="B44" s="22" t="s">
        <v>40</v>
      </c>
      <c r="C44" s="59" t="s">
        <v>72</v>
      </c>
      <c r="D44" s="58">
        <v>2012</v>
      </c>
      <c r="E44" s="19"/>
      <c r="F44" s="13">
        <f>SUM(D44*E44)</f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</row>
    <row r="45" spans="1:50" s="4" customFormat="1" ht="21" customHeight="1" x14ac:dyDescent="0.25">
      <c r="A45" s="12">
        <v>34</v>
      </c>
      <c r="B45" s="60" t="s">
        <v>98</v>
      </c>
      <c r="C45" s="59" t="s">
        <v>14</v>
      </c>
      <c r="D45" s="61">
        <v>17</v>
      </c>
      <c r="E45" s="19"/>
      <c r="F45" s="13">
        <f t="shared" si="4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</row>
    <row r="46" spans="1:50" s="4" customFormat="1" ht="10.8" customHeight="1" x14ac:dyDescent="0.25">
      <c r="A46" s="12">
        <v>35</v>
      </c>
      <c r="B46" s="62" t="s">
        <v>99</v>
      </c>
      <c r="C46" s="56" t="s">
        <v>72</v>
      </c>
      <c r="D46" s="63">
        <v>408</v>
      </c>
      <c r="E46" s="19"/>
      <c r="F46" s="13">
        <f t="shared" si="4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</row>
    <row r="47" spans="1:50" s="4" customFormat="1" ht="21.6" customHeight="1" x14ac:dyDescent="0.25">
      <c r="A47" s="12">
        <v>36</v>
      </c>
      <c r="B47" s="23" t="s">
        <v>44</v>
      </c>
      <c r="C47" s="59" t="s">
        <v>94</v>
      </c>
      <c r="D47" s="63">
        <v>1768</v>
      </c>
      <c r="E47" s="19"/>
      <c r="F47" s="13">
        <f t="shared" si="4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</row>
    <row r="48" spans="1:50" s="4" customFormat="1" ht="21.6" customHeight="1" x14ac:dyDescent="0.25">
      <c r="A48" s="12">
        <v>37</v>
      </c>
      <c r="B48" s="24" t="s">
        <v>47</v>
      </c>
      <c r="C48" s="56" t="s">
        <v>72</v>
      </c>
      <c r="D48" s="64">
        <v>544</v>
      </c>
      <c r="E48" s="19"/>
      <c r="F48" s="13">
        <f t="shared" si="4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</row>
    <row r="49" spans="1:50" s="4" customFormat="1" ht="21" customHeight="1" x14ac:dyDescent="0.25">
      <c r="A49" s="12">
        <v>38</v>
      </c>
      <c r="B49" s="24" t="s">
        <v>41</v>
      </c>
      <c r="C49" s="56" t="s">
        <v>72</v>
      </c>
      <c r="D49" s="64">
        <v>153</v>
      </c>
      <c r="E49" s="19"/>
      <c r="F49" s="13">
        <f t="shared" si="4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</row>
    <row r="50" spans="1:50" s="4" customFormat="1" ht="21.6" customHeight="1" x14ac:dyDescent="0.25">
      <c r="A50" s="12">
        <v>39</v>
      </c>
      <c r="B50" s="65" t="s">
        <v>100</v>
      </c>
      <c r="C50" s="56" t="s">
        <v>14</v>
      </c>
      <c r="D50" s="63">
        <v>1</v>
      </c>
      <c r="E50" s="19"/>
      <c r="F50" s="13">
        <f t="shared" si="4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</row>
    <row r="51" spans="1:50" s="4" customFormat="1" ht="10.8" customHeight="1" x14ac:dyDescent="0.25">
      <c r="A51" s="12">
        <v>40</v>
      </c>
      <c r="B51" s="62" t="s">
        <v>99</v>
      </c>
      <c r="C51" s="56" t="s">
        <v>72</v>
      </c>
      <c r="D51" s="63">
        <v>36</v>
      </c>
      <c r="E51" s="19"/>
      <c r="F51" s="13">
        <f t="shared" si="4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</row>
    <row r="52" spans="1:50" s="4" customFormat="1" ht="21.6" customHeight="1" x14ac:dyDescent="0.25">
      <c r="A52" s="12">
        <v>41</v>
      </c>
      <c r="B52" s="23" t="s">
        <v>44</v>
      </c>
      <c r="C52" s="59" t="s">
        <v>94</v>
      </c>
      <c r="D52" s="63">
        <v>150</v>
      </c>
      <c r="E52" s="19"/>
      <c r="F52" s="13">
        <f t="shared" si="4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</row>
    <row r="53" spans="1:50" s="4" customFormat="1" ht="21" customHeight="1" x14ac:dyDescent="0.25">
      <c r="A53" s="12">
        <v>42</v>
      </c>
      <c r="B53" s="24" t="s">
        <v>47</v>
      </c>
      <c r="C53" s="56" t="s">
        <v>72</v>
      </c>
      <c r="D53" s="64">
        <v>42</v>
      </c>
      <c r="E53" s="19"/>
      <c r="F53" s="13">
        <f t="shared" si="4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</row>
    <row r="54" spans="1:50" s="4" customFormat="1" ht="21" customHeight="1" x14ac:dyDescent="0.25">
      <c r="A54" s="12">
        <v>43</v>
      </c>
      <c r="B54" s="24" t="s">
        <v>41</v>
      </c>
      <c r="C54" s="56" t="s">
        <v>72</v>
      </c>
      <c r="D54" s="64">
        <v>14</v>
      </c>
      <c r="E54" s="19"/>
      <c r="F54" s="13">
        <f t="shared" si="4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</row>
    <row r="55" spans="1:50" s="4" customFormat="1" ht="21.6" customHeight="1" x14ac:dyDescent="0.25">
      <c r="A55" s="12">
        <v>44</v>
      </c>
      <c r="B55" s="60" t="s">
        <v>101</v>
      </c>
      <c r="C55" s="56" t="s">
        <v>14</v>
      </c>
      <c r="D55" s="63">
        <v>3</v>
      </c>
      <c r="E55" s="19"/>
      <c r="F55" s="13">
        <f t="shared" si="4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</row>
    <row r="56" spans="1:50" s="4" customFormat="1" ht="21.6" customHeight="1" x14ac:dyDescent="0.25">
      <c r="A56" s="12">
        <v>45</v>
      </c>
      <c r="B56" s="23" t="s">
        <v>44</v>
      </c>
      <c r="C56" s="59" t="s">
        <v>94</v>
      </c>
      <c r="D56" s="63">
        <v>690</v>
      </c>
      <c r="E56" s="19"/>
      <c r="F56" s="13">
        <f t="shared" si="4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</row>
    <row r="57" spans="1:50" s="4" customFormat="1" ht="21.6" customHeight="1" x14ac:dyDescent="0.25">
      <c r="A57" s="12">
        <v>46</v>
      </c>
      <c r="B57" s="24" t="s">
        <v>47</v>
      </c>
      <c r="C57" s="56" t="s">
        <v>72</v>
      </c>
      <c r="D57" s="64">
        <v>248</v>
      </c>
      <c r="E57" s="19"/>
      <c r="F57" s="13">
        <f t="shared" si="4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</row>
    <row r="58" spans="1:50" s="4" customFormat="1" ht="21" customHeight="1" x14ac:dyDescent="0.25">
      <c r="A58" s="12">
        <v>47</v>
      </c>
      <c r="B58" s="24" t="s">
        <v>41</v>
      </c>
      <c r="C58" s="56" t="s">
        <v>72</v>
      </c>
      <c r="D58" s="64">
        <v>76</v>
      </c>
      <c r="E58" s="19"/>
      <c r="F58" s="13">
        <f>SUM(D58*E58)</f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</row>
    <row r="59" spans="1:50" s="4" customFormat="1" ht="21.6" customHeight="1" x14ac:dyDescent="0.25">
      <c r="A59" s="12">
        <v>48</v>
      </c>
      <c r="B59" s="60" t="s">
        <v>102</v>
      </c>
      <c r="C59" s="56" t="s">
        <v>14</v>
      </c>
      <c r="D59" s="66">
        <v>1</v>
      </c>
      <c r="E59" s="19"/>
      <c r="F59" s="13">
        <f t="shared" si="4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</row>
    <row r="60" spans="1:50" s="4" customFormat="1" ht="21.6" customHeight="1" x14ac:dyDescent="0.25">
      <c r="A60" s="12">
        <v>49</v>
      </c>
      <c r="B60" s="23" t="s">
        <v>44</v>
      </c>
      <c r="C60" s="59" t="s">
        <v>94</v>
      </c>
      <c r="D60" s="63">
        <v>850</v>
      </c>
      <c r="E60" s="19"/>
      <c r="F60" s="13">
        <f t="shared" si="4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</row>
    <row r="61" spans="1:50" s="4" customFormat="1" ht="21.6" customHeight="1" x14ac:dyDescent="0.25">
      <c r="A61" s="12">
        <v>50</v>
      </c>
      <c r="B61" s="24" t="s">
        <v>47</v>
      </c>
      <c r="C61" s="56" t="s">
        <v>72</v>
      </c>
      <c r="D61" s="64">
        <v>230</v>
      </c>
      <c r="E61" s="19"/>
      <c r="F61" s="13">
        <f t="shared" si="4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</row>
    <row r="62" spans="1:50" s="4" customFormat="1" ht="21" customHeight="1" x14ac:dyDescent="0.25">
      <c r="A62" s="12">
        <v>51</v>
      </c>
      <c r="B62" s="24" t="s">
        <v>41</v>
      </c>
      <c r="C62" s="56" t="s">
        <v>72</v>
      </c>
      <c r="D62" s="64">
        <v>70</v>
      </c>
      <c r="E62" s="25"/>
      <c r="F62" s="13">
        <f t="shared" si="4"/>
        <v>0</v>
      </c>
      <c r="G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</row>
    <row r="63" spans="1:50" s="4" customFormat="1" ht="21.6" customHeight="1" x14ac:dyDescent="0.25">
      <c r="A63" s="12">
        <v>52</v>
      </c>
      <c r="B63" s="20" t="s">
        <v>34</v>
      </c>
      <c r="C63" s="26" t="s">
        <v>35</v>
      </c>
      <c r="D63" s="27">
        <v>6</v>
      </c>
      <c r="E63" s="19"/>
      <c r="F63" s="13">
        <f t="shared" si="4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</row>
    <row r="64" spans="1:50" s="4" customFormat="1" ht="10.8" customHeight="1" x14ac:dyDescent="0.25">
      <c r="A64" s="12">
        <v>53</v>
      </c>
      <c r="B64" s="20" t="s">
        <v>36</v>
      </c>
      <c r="C64" s="26" t="s">
        <v>35</v>
      </c>
      <c r="D64" s="27">
        <v>6</v>
      </c>
      <c r="E64" s="19"/>
      <c r="F64" s="13">
        <f t="shared" si="4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</row>
    <row r="65" spans="1:50" s="4" customFormat="1" ht="21.6" customHeight="1" x14ac:dyDescent="0.25">
      <c r="A65" s="12">
        <v>54</v>
      </c>
      <c r="B65" s="20" t="s">
        <v>37</v>
      </c>
      <c r="C65" s="26" t="s">
        <v>35</v>
      </c>
      <c r="D65" s="27">
        <v>2</v>
      </c>
      <c r="E65" s="19"/>
      <c r="F65" s="13">
        <f t="shared" si="4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</row>
    <row r="66" spans="1:50" s="4" customFormat="1" ht="21.6" customHeight="1" x14ac:dyDescent="0.25">
      <c r="A66" s="12">
        <v>55</v>
      </c>
      <c r="B66" s="20" t="s">
        <v>105</v>
      </c>
      <c r="C66" s="26" t="s">
        <v>35</v>
      </c>
      <c r="D66" s="27">
        <v>2</v>
      </c>
      <c r="E66" s="19"/>
      <c r="F66" s="13">
        <f t="shared" ref="F66:F69" si="5">SUM(D66*E66)</f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</row>
    <row r="67" spans="1:50" s="4" customFormat="1" ht="21.6" customHeight="1" x14ac:dyDescent="0.25">
      <c r="A67" s="12">
        <v>56</v>
      </c>
      <c r="B67" s="20" t="s">
        <v>106</v>
      </c>
      <c r="C67" s="26" t="s">
        <v>35</v>
      </c>
      <c r="D67" s="27">
        <v>3</v>
      </c>
      <c r="E67" s="19"/>
      <c r="F67" s="13">
        <f t="shared" si="5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</row>
    <row r="68" spans="1:50" s="4" customFormat="1" ht="10.8" customHeight="1" x14ac:dyDescent="0.25">
      <c r="A68" s="12">
        <v>57</v>
      </c>
      <c r="B68" s="20" t="s">
        <v>107</v>
      </c>
      <c r="C68" s="26" t="s">
        <v>35</v>
      </c>
      <c r="D68" s="27">
        <v>3</v>
      </c>
      <c r="E68" s="19"/>
      <c r="F68" s="13">
        <f t="shared" si="5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</row>
    <row r="69" spans="1:50" s="4" customFormat="1" ht="21.6" customHeight="1" x14ac:dyDescent="0.25">
      <c r="A69" s="12">
        <v>58</v>
      </c>
      <c r="B69" s="20" t="s">
        <v>108</v>
      </c>
      <c r="C69" s="26" t="s">
        <v>35</v>
      </c>
      <c r="D69" s="27">
        <v>3</v>
      </c>
      <c r="E69" s="19"/>
      <c r="F69" s="13">
        <f t="shared" si="5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</row>
    <row r="70" spans="1:50" s="4" customFormat="1" ht="12.6" customHeight="1" x14ac:dyDescent="0.25">
      <c r="A70" s="73" t="s">
        <v>23</v>
      </c>
      <c r="B70" s="74"/>
      <c r="C70" s="74"/>
      <c r="D70" s="74"/>
      <c r="E70" s="74"/>
      <c r="F70" s="75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</row>
    <row r="71" spans="1:50" s="4" customFormat="1" ht="10.8" customHeight="1" x14ac:dyDescent="0.25">
      <c r="A71" s="12">
        <v>59</v>
      </c>
      <c r="B71" s="28" t="s">
        <v>24</v>
      </c>
      <c r="C71" s="21" t="s">
        <v>14</v>
      </c>
      <c r="D71" s="29">
        <v>8</v>
      </c>
      <c r="E71" s="30"/>
      <c r="F71" s="13">
        <f t="shared" ref="F71:F74" si="6">SUM(D71*E71)</f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</row>
    <row r="72" spans="1:50" s="16" customFormat="1" ht="10.8" customHeight="1" x14ac:dyDescent="0.25">
      <c r="A72" s="12">
        <v>60</v>
      </c>
      <c r="B72" s="20" t="s">
        <v>38</v>
      </c>
      <c r="C72" s="18" t="s">
        <v>26</v>
      </c>
      <c r="D72" s="31">
        <v>3</v>
      </c>
      <c r="E72" s="25"/>
      <c r="F72" s="13">
        <f>SUM(D72*E72)</f>
        <v>0</v>
      </c>
      <c r="G72" s="15"/>
      <c r="H72" s="15"/>
      <c r="I72" s="15"/>
      <c r="J72" s="15"/>
    </row>
    <row r="73" spans="1:50" s="4" customFormat="1" ht="21.6" customHeight="1" x14ac:dyDescent="0.25">
      <c r="A73" s="12">
        <v>61</v>
      </c>
      <c r="B73" s="28" t="s">
        <v>42</v>
      </c>
      <c r="C73" s="21" t="s">
        <v>14</v>
      </c>
      <c r="D73" s="29">
        <v>1</v>
      </c>
      <c r="E73" s="30"/>
      <c r="F73" s="13">
        <f t="shared" si="6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</row>
    <row r="74" spans="1:50" s="4" customFormat="1" ht="32.4" customHeight="1" x14ac:dyDescent="0.25">
      <c r="A74" s="12">
        <v>62</v>
      </c>
      <c r="B74" s="28" t="s">
        <v>25</v>
      </c>
      <c r="C74" s="21" t="s">
        <v>26</v>
      </c>
      <c r="D74" s="29">
        <v>1</v>
      </c>
      <c r="E74" s="30"/>
      <c r="F74" s="13">
        <f t="shared" si="6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</row>
    <row r="75" spans="1:50" s="16" customFormat="1" ht="10.8" customHeight="1" x14ac:dyDescent="0.25">
      <c r="A75" s="12">
        <v>63</v>
      </c>
      <c r="B75" s="20" t="s">
        <v>39</v>
      </c>
      <c r="C75" s="18" t="s">
        <v>27</v>
      </c>
      <c r="D75" s="32">
        <v>1.75</v>
      </c>
      <c r="E75" s="25"/>
      <c r="F75" s="13">
        <f>SUM(D75*E75)</f>
        <v>0</v>
      </c>
      <c r="G75" s="15"/>
      <c r="H75" s="15"/>
      <c r="I75" s="15"/>
      <c r="J75" s="15"/>
    </row>
    <row r="76" spans="1:50" s="16" customFormat="1" ht="12.6" customHeight="1" thickBot="1" x14ac:dyDescent="0.3">
      <c r="A76" s="76" t="s">
        <v>51</v>
      </c>
      <c r="B76" s="77"/>
      <c r="C76" s="77"/>
      <c r="D76" s="77"/>
      <c r="E76" s="77"/>
      <c r="F76" s="33">
        <f>SUM(F8:F75)</f>
        <v>0</v>
      </c>
      <c r="G76" s="15"/>
      <c r="H76" s="15"/>
      <c r="I76" s="15"/>
      <c r="J76" s="15"/>
    </row>
    <row r="77" spans="1:50" s="4" customFormat="1" ht="12.75" customHeight="1" x14ac:dyDescent="0.25">
      <c r="A77" s="92" t="s">
        <v>59</v>
      </c>
      <c r="B77" s="83"/>
      <c r="C77" s="83"/>
      <c r="D77" s="83"/>
      <c r="E77" s="83"/>
      <c r="F77" s="93"/>
      <c r="G77" s="1"/>
      <c r="H77" s="1"/>
      <c r="I77" s="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</row>
    <row r="78" spans="1:50" s="4" customFormat="1" ht="12.75" customHeight="1" x14ac:dyDescent="0.25">
      <c r="A78" s="73" t="s">
        <v>18</v>
      </c>
      <c r="B78" s="74"/>
      <c r="C78" s="74"/>
      <c r="D78" s="74"/>
      <c r="E78" s="74"/>
      <c r="F78" s="75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</row>
    <row r="79" spans="1:50" s="4" customFormat="1" ht="10.8" customHeight="1" x14ac:dyDescent="0.25">
      <c r="A79" s="12">
        <v>64</v>
      </c>
      <c r="B79" s="34" t="s">
        <v>33</v>
      </c>
      <c r="C79" s="35" t="s">
        <v>13</v>
      </c>
      <c r="D79" s="36">
        <v>5</v>
      </c>
      <c r="E79" s="19"/>
      <c r="F79" s="13">
        <f t="shared" ref="F79" si="7">SUM(D79*E79)</f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</row>
    <row r="80" spans="1:50" s="4" customFormat="1" ht="10.8" customHeight="1" x14ac:dyDescent="0.25">
      <c r="A80" s="12">
        <v>65</v>
      </c>
      <c r="B80" s="37" t="s">
        <v>60</v>
      </c>
      <c r="C80" s="38" t="s">
        <v>27</v>
      </c>
      <c r="D80" s="39">
        <v>0.93</v>
      </c>
      <c r="E80" s="19"/>
      <c r="F80" s="13">
        <f>SUM(D80*E80)</f>
        <v>0</v>
      </c>
      <c r="G80" s="11"/>
      <c r="H80" s="11"/>
      <c r="I80" s="14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</row>
    <row r="81" spans="1:50" s="4" customFormat="1" ht="10.8" customHeight="1" x14ac:dyDescent="0.25">
      <c r="A81" s="12">
        <v>66</v>
      </c>
      <c r="B81" s="42" t="s">
        <v>62</v>
      </c>
      <c r="C81" s="43" t="s">
        <v>15</v>
      </c>
      <c r="D81" s="44">
        <v>1362</v>
      </c>
      <c r="E81" s="19"/>
      <c r="F81" s="13">
        <f t="shared" ref="F81:F86" si="8">SUM(D81*E81)</f>
        <v>0</v>
      </c>
      <c r="G81" s="11"/>
      <c r="H81" s="11"/>
      <c r="I81" s="14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</row>
    <row r="82" spans="1:50" s="4" customFormat="1" ht="10.8" customHeight="1" x14ac:dyDescent="0.25">
      <c r="A82" s="12">
        <v>67</v>
      </c>
      <c r="B82" s="42" t="s">
        <v>63</v>
      </c>
      <c r="C82" s="43" t="s">
        <v>15</v>
      </c>
      <c r="D82" s="44">
        <v>1121</v>
      </c>
      <c r="E82" s="19"/>
      <c r="F82" s="13">
        <f t="shared" si="8"/>
        <v>0</v>
      </c>
      <c r="G82" s="11"/>
      <c r="H82" s="11"/>
      <c r="I82" s="14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</row>
    <row r="83" spans="1:50" s="4" customFormat="1" ht="10.8" customHeight="1" x14ac:dyDescent="0.25">
      <c r="A83" s="12">
        <v>68</v>
      </c>
      <c r="B83" s="42" t="s">
        <v>64</v>
      </c>
      <c r="C83" s="43" t="s">
        <v>15</v>
      </c>
      <c r="D83" s="44">
        <v>241</v>
      </c>
      <c r="E83" s="19"/>
      <c r="F83" s="13">
        <f t="shared" si="8"/>
        <v>0</v>
      </c>
      <c r="G83" s="11"/>
      <c r="H83" s="11"/>
      <c r="I83" s="14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</row>
    <row r="84" spans="1:50" s="4" customFormat="1" ht="10.8" customHeight="1" x14ac:dyDescent="0.25">
      <c r="A84" s="12">
        <v>69</v>
      </c>
      <c r="B84" s="42" t="s">
        <v>69</v>
      </c>
      <c r="C84" s="43" t="s">
        <v>15</v>
      </c>
      <c r="D84" s="45">
        <v>1362</v>
      </c>
      <c r="E84" s="19"/>
      <c r="F84" s="13">
        <f t="shared" si="8"/>
        <v>0</v>
      </c>
      <c r="G84" s="11"/>
      <c r="H84" s="11"/>
      <c r="I84" s="14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</row>
    <row r="85" spans="1:50" s="4" customFormat="1" ht="21.6" customHeight="1" x14ac:dyDescent="0.25">
      <c r="A85" s="12">
        <v>70</v>
      </c>
      <c r="B85" s="42" t="s">
        <v>70</v>
      </c>
      <c r="C85" s="43" t="s">
        <v>15</v>
      </c>
      <c r="D85" s="45">
        <v>1362</v>
      </c>
      <c r="E85" s="19"/>
      <c r="F85" s="13">
        <f t="shared" si="8"/>
        <v>0</v>
      </c>
      <c r="G85" s="11"/>
      <c r="H85" s="11"/>
      <c r="I85" s="14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</row>
    <row r="86" spans="1:50" s="4" customFormat="1" ht="10.8" customHeight="1" x14ac:dyDescent="0.25">
      <c r="A86" s="12">
        <v>71</v>
      </c>
      <c r="B86" s="42" t="s">
        <v>71</v>
      </c>
      <c r="C86" s="46" t="s">
        <v>72</v>
      </c>
      <c r="D86" s="45">
        <v>961.94783999999993</v>
      </c>
      <c r="E86" s="19"/>
      <c r="F86" s="13">
        <f t="shared" si="8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</row>
    <row r="87" spans="1:50" s="4" customFormat="1" ht="12.75" customHeight="1" x14ac:dyDescent="0.25">
      <c r="A87" s="73" t="s">
        <v>19</v>
      </c>
      <c r="B87" s="74"/>
      <c r="C87" s="74"/>
      <c r="D87" s="74"/>
      <c r="E87" s="74"/>
      <c r="F87" s="75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</row>
    <row r="88" spans="1:50" s="4" customFormat="1" ht="10.8" customHeight="1" x14ac:dyDescent="0.25">
      <c r="A88" s="12">
        <v>72</v>
      </c>
      <c r="B88" s="48" t="s">
        <v>74</v>
      </c>
      <c r="C88" s="38" t="s">
        <v>14</v>
      </c>
      <c r="D88" s="49">
        <v>4</v>
      </c>
      <c r="E88" s="19"/>
      <c r="F88" s="13">
        <f t="shared" ref="F88:F93" si="9">SUM(D88*E88)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</row>
    <row r="89" spans="1:50" s="4" customFormat="1" ht="10.8" customHeight="1" x14ac:dyDescent="0.25">
      <c r="A89" s="12">
        <v>73</v>
      </c>
      <c r="B89" s="48" t="s">
        <v>75</v>
      </c>
      <c r="C89" s="38" t="s">
        <v>15</v>
      </c>
      <c r="D89" s="49">
        <v>20</v>
      </c>
      <c r="E89" s="19"/>
      <c r="F89" s="13">
        <f t="shared" si="9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</row>
    <row r="90" spans="1:50" s="4" customFormat="1" ht="10.8" customHeight="1" x14ac:dyDescent="0.25">
      <c r="A90" s="12">
        <v>74</v>
      </c>
      <c r="B90" s="48" t="s">
        <v>76</v>
      </c>
      <c r="C90" s="38" t="s">
        <v>15</v>
      </c>
      <c r="D90" s="49">
        <v>19</v>
      </c>
      <c r="E90" s="19"/>
      <c r="F90" s="13">
        <f t="shared" si="9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</row>
    <row r="91" spans="1:50" s="4" customFormat="1" ht="10.8" customHeight="1" x14ac:dyDescent="0.25">
      <c r="A91" s="12">
        <v>75</v>
      </c>
      <c r="B91" s="48" t="s">
        <v>78</v>
      </c>
      <c r="C91" s="38" t="s">
        <v>79</v>
      </c>
      <c r="D91" s="41">
        <v>2</v>
      </c>
      <c r="E91" s="19"/>
      <c r="F91" s="13">
        <f t="shared" si="9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</row>
    <row r="92" spans="1:50" s="4" customFormat="1" ht="10.8" customHeight="1" x14ac:dyDescent="0.25">
      <c r="A92" s="12">
        <v>76</v>
      </c>
      <c r="B92" s="48" t="s">
        <v>80</v>
      </c>
      <c r="C92" s="38" t="s">
        <v>79</v>
      </c>
      <c r="D92" s="41">
        <v>2</v>
      </c>
      <c r="E92" s="19"/>
      <c r="F92" s="13">
        <f t="shared" si="9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</row>
    <row r="93" spans="1:50" s="4" customFormat="1" ht="10.8" customHeight="1" x14ac:dyDescent="0.25">
      <c r="A93" s="12">
        <v>77</v>
      </c>
      <c r="B93" s="28" t="s">
        <v>84</v>
      </c>
      <c r="C93" s="50" t="s">
        <v>14</v>
      </c>
      <c r="D93" s="49">
        <v>10</v>
      </c>
      <c r="E93" s="19"/>
      <c r="F93" s="13">
        <f t="shared" si="9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</row>
    <row r="94" spans="1:50" s="4" customFormat="1" ht="12.6" customHeight="1" x14ac:dyDescent="0.25">
      <c r="A94" s="73" t="s">
        <v>43</v>
      </c>
      <c r="B94" s="74"/>
      <c r="C94" s="74"/>
      <c r="D94" s="74"/>
      <c r="E94" s="74"/>
      <c r="F94" s="75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</row>
    <row r="95" spans="1:50" s="4" customFormat="1" ht="21.6" customHeight="1" x14ac:dyDescent="0.25">
      <c r="A95" s="12">
        <v>78</v>
      </c>
      <c r="B95" s="37" t="s">
        <v>91</v>
      </c>
      <c r="C95" s="46" t="s">
        <v>15</v>
      </c>
      <c r="D95" s="52">
        <v>1480</v>
      </c>
      <c r="E95" s="19"/>
      <c r="F95" s="13">
        <f t="shared" ref="F95:F102" si="10">SUM(D95*E95)</f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</row>
    <row r="96" spans="1:50" s="4" customFormat="1" ht="10.8" customHeight="1" x14ac:dyDescent="0.25">
      <c r="A96" s="12">
        <v>79</v>
      </c>
      <c r="B96" s="53" t="s">
        <v>92</v>
      </c>
      <c r="C96" s="46" t="s">
        <v>14</v>
      </c>
      <c r="D96" s="54">
        <v>6</v>
      </c>
      <c r="E96" s="19"/>
      <c r="F96" s="13">
        <f t="shared" si="10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</row>
    <row r="97" spans="1:50" s="4" customFormat="1" ht="21.6" customHeight="1" x14ac:dyDescent="0.25">
      <c r="A97" s="12">
        <v>80</v>
      </c>
      <c r="B97" s="55" t="s">
        <v>93</v>
      </c>
      <c r="C97" s="56" t="s">
        <v>94</v>
      </c>
      <c r="D97" s="44">
        <v>912</v>
      </c>
      <c r="E97" s="19"/>
      <c r="F97" s="13">
        <f t="shared" si="10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</row>
    <row r="98" spans="1:50" s="4" customFormat="1" ht="10.8" customHeight="1" x14ac:dyDescent="0.25">
      <c r="A98" s="12">
        <v>81</v>
      </c>
      <c r="B98" s="57" t="s">
        <v>103</v>
      </c>
      <c r="C98" s="56" t="s">
        <v>72</v>
      </c>
      <c r="D98" s="44">
        <v>370</v>
      </c>
      <c r="E98" s="19"/>
      <c r="F98" s="13">
        <f t="shared" si="10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</row>
    <row r="99" spans="1:50" s="4" customFormat="1" ht="10.8" customHeight="1" x14ac:dyDescent="0.25">
      <c r="A99" s="12">
        <v>82</v>
      </c>
      <c r="B99" s="57" t="s">
        <v>95</v>
      </c>
      <c r="C99" s="56" t="s">
        <v>72</v>
      </c>
      <c r="D99" s="44">
        <v>809</v>
      </c>
      <c r="E99" s="19"/>
      <c r="F99" s="13">
        <f t="shared" si="10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</row>
    <row r="100" spans="1:50" s="4" customFormat="1" ht="10.8" customHeight="1" x14ac:dyDescent="0.25">
      <c r="A100" s="12">
        <v>83</v>
      </c>
      <c r="B100" s="55" t="s">
        <v>96</v>
      </c>
      <c r="C100" s="56" t="s">
        <v>72</v>
      </c>
      <c r="D100" s="45">
        <v>1179</v>
      </c>
      <c r="E100" s="19"/>
      <c r="F100" s="13">
        <f t="shared" si="10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</row>
    <row r="101" spans="1:50" s="4" customFormat="1" ht="21.6" customHeight="1" x14ac:dyDescent="0.25">
      <c r="A101" s="12">
        <v>84</v>
      </c>
      <c r="B101" s="55" t="s">
        <v>45</v>
      </c>
      <c r="C101" s="56" t="s">
        <v>94</v>
      </c>
      <c r="D101" s="58">
        <v>7400</v>
      </c>
      <c r="E101" s="19"/>
      <c r="F101" s="13">
        <f t="shared" si="10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</row>
    <row r="102" spans="1:50" s="4" customFormat="1" ht="21.6" customHeight="1" x14ac:dyDescent="0.25">
      <c r="A102" s="12">
        <v>85</v>
      </c>
      <c r="B102" s="22" t="s">
        <v>46</v>
      </c>
      <c r="C102" s="59" t="s">
        <v>72</v>
      </c>
      <c r="D102" s="58">
        <v>2338</v>
      </c>
      <c r="E102" s="19"/>
      <c r="F102" s="13">
        <f t="shared" si="10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</row>
    <row r="103" spans="1:50" s="4" customFormat="1" ht="21.6" customHeight="1" x14ac:dyDescent="0.25">
      <c r="A103" s="12">
        <v>86</v>
      </c>
      <c r="B103" s="22" t="s">
        <v>40</v>
      </c>
      <c r="C103" s="59" t="s">
        <v>72</v>
      </c>
      <c r="D103" s="58">
        <v>696</v>
      </c>
      <c r="E103" s="19"/>
      <c r="F103" s="13">
        <f>SUM(D103*E103)</f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</row>
    <row r="104" spans="1:50" s="4" customFormat="1" ht="21" customHeight="1" x14ac:dyDescent="0.25">
      <c r="A104" s="12">
        <v>87</v>
      </c>
      <c r="B104" s="60" t="s">
        <v>98</v>
      </c>
      <c r="C104" s="59" t="s">
        <v>14</v>
      </c>
      <c r="D104" s="61">
        <v>6</v>
      </c>
      <c r="E104" s="19"/>
      <c r="F104" s="13">
        <f t="shared" ref="F104:F108" si="11">SUM(D104*E104)</f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</row>
    <row r="105" spans="1:50" s="4" customFormat="1" ht="10.8" customHeight="1" x14ac:dyDescent="0.25">
      <c r="A105" s="12">
        <v>88</v>
      </c>
      <c r="B105" s="62" t="s">
        <v>99</v>
      </c>
      <c r="C105" s="56" t="s">
        <v>72</v>
      </c>
      <c r="D105" s="63">
        <v>144</v>
      </c>
      <c r="E105" s="19"/>
      <c r="F105" s="13">
        <f t="shared" si="1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</row>
    <row r="106" spans="1:50" s="4" customFormat="1" ht="21.6" customHeight="1" x14ac:dyDescent="0.25">
      <c r="A106" s="12">
        <v>89</v>
      </c>
      <c r="B106" s="23" t="s">
        <v>44</v>
      </c>
      <c r="C106" s="59" t="s">
        <v>94</v>
      </c>
      <c r="D106" s="63">
        <v>624</v>
      </c>
      <c r="E106" s="19"/>
      <c r="F106" s="13">
        <f t="shared" si="1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</row>
    <row r="107" spans="1:50" s="4" customFormat="1" ht="21.6" customHeight="1" x14ac:dyDescent="0.25">
      <c r="A107" s="12">
        <v>90</v>
      </c>
      <c r="B107" s="24" t="s">
        <v>47</v>
      </c>
      <c r="C107" s="56" t="s">
        <v>72</v>
      </c>
      <c r="D107" s="64">
        <v>192</v>
      </c>
      <c r="E107" s="19"/>
      <c r="F107" s="13">
        <f t="shared" si="1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</row>
    <row r="108" spans="1:50" s="4" customFormat="1" ht="21" customHeight="1" x14ac:dyDescent="0.25">
      <c r="A108" s="12">
        <v>91</v>
      </c>
      <c r="B108" s="24" t="s">
        <v>41</v>
      </c>
      <c r="C108" s="56" t="s">
        <v>72</v>
      </c>
      <c r="D108" s="64">
        <v>54</v>
      </c>
      <c r="E108" s="19"/>
      <c r="F108" s="13">
        <f t="shared" si="1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</row>
    <row r="109" spans="1:50" s="4" customFormat="1" ht="21.6" customHeight="1" x14ac:dyDescent="0.25">
      <c r="A109" s="12">
        <v>92</v>
      </c>
      <c r="B109" s="20" t="s">
        <v>34</v>
      </c>
      <c r="C109" s="26" t="s">
        <v>35</v>
      </c>
      <c r="D109" s="27">
        <v>2</v>
      </c>
      <c r="E109" s="19"/>
      <c r="F109" s="13">
        <f t="shared" ref="F109:F110" si="12">SUM(D109*E109)</f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</row>
    <row r="110" spans="1:50" s="4" customFormat="1" ht="10.8" customHeight="1" x14ac:dyDescent="0.25">
      <c r="A110" s="12">
        <v>93</v>
      </c>
      <c r="B110" s="20" t="s">
        <v>36</v>
      </c>
      <c r="C110" s="26" t="s">
        <v>35</v>
      </c>
      <c r="D110" s="27">
        <v>2</v>
      </c>
      <c r="E110" s="19"/>
      <c r="F110" s="13">
        <f t="shared" si="12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</row>
    <row r="111" spans="1:50" s="4" customFormat="1" ht="12.6" customHeight="1" x14ac:dyDescent="0.25">
      <c r="A111" s="73" t="s">
        <v>23</v>
      </c>
      <c r="B111" s="74"/>
      <c r="C111" s="74"/>
      <c r="D111" s="74"/>
      <c r="E111" s="74"/>
      <c r="F111" s="75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</row>
    <row r="112" spans="1:50" s="4" customFormat="1" ht="10.8" customHeight="1" x14ac:dyDescent="0.25">
      <c r="A112" s="12">
        <v>94</v>
      </c>
      <c r="B112" s="28" t="s">
        <v>24</v>
      </c>
      <c r="C112" s="21" t="s">
        <v>14</v>
      </c>
      <c r="D112" s="29">
        <v>2</v>
      </c>
      <c r="E112" s="30"/>
      <c r="F112" s="13">
        <f t="shared" ref="F112" si="13">SUM(D112*E112)</f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</row>
    <row r="113" spans="1:50" s="16" customFormat="1" ht="10.8" customHeight="1" x14ac:dyDescent="0.25">
      <c r="A113" s="12">
        <v>95</v>
      </c>
      <c r="B113" s="20" t="s">
        <v>38</v>
      </c>
      <c r="C113" s="18" t="s">
        <v>26</v>
      </c>
      <c r="D113" s="31">
        <v>2</v>
      </c>
      <c r="E113" s="25"/>
      <c r="F113" s="13">
        <f>SUM(D113*E113)</f>
        <v>0</v>
      </c>
      <c r="G113" s="15"/>
      <c r="H113" s="15"/>
      <c r="I113" s="15"/>
      <c r="J113" s="15"/>
    </row>
    <row r="114" spans="1:50" s="4" customFormat="1" ht="21.6" customHeight="1" x14ac:dyDescent="0.25">
      <c r="A114" s="12">
        <v>96</v>
      </c>
      <c r="B114" s="28" t="s">
        <v>42</v>
      </c>
      <c r="C114" s="21" t="s">
        <v>14</v>
      </c>
      <c r="D114" s="29">
        <v>1</v>
      </c>
      <c r="E114" s="30"/>
      <c r="F114" s="13">
        <f t="shared" ref="F114:F115" si="14">SUM(D114*E114)</f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</row>
    <row r="115" spans="1:50" s="4" customFormat="1" ht="32.4" customHeight="1" x14ac:dyDescent="0.25">
      <c r="A115" s="12">
        <v>97</v>
      </c>
      <c r="B115" s="28" t="s">
        <v>25</v>
      </c>
      <c r="C115" s="21" t="s">
        <v>26</v>
      </c>
      <c r="D115" s="29">
        <v>1</v>
      </c>
      <c r="E115" s="30"/>
      <c r="F115" s="13">
        <f t="shared" si="14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</row>
    <row r="116" spans="1:50" s="16" customFormat="1" ht="10.8" customHeight="1" x14ac:dyDescent="0.25">
      <c r="A116" s="12">
        <v>98</v>
      </c>
      <c r="B116" s="20" t="s">
        <v>39</v>
      </c>
      <c r="C116" s="18" t="s">
        <v>27</v>
      </c>
      <c r="D116" s="32">
        <v>0.61</v>
      </c>
      <c r="E116" s="25"/>
      <c r="F116" s="13">
        <f>SUM(D116*E116)</f>
        <v>0</v>
      </c>
      <c r="G116" s="15"/>
      <c r="H116" s="15"/>
      <c r="I116" s="15"/>
      <c r="J116" s="15"/>
    </row>
    <row r="117" spans="1:50" s="16" customFormat="1" ht="12.6" customHeight="1" thickBot="1" x14ac:dyDescent="0.3">
      <c r="A117" s="76" t="s">
        <v>58</v>
      </c>
      <c r="B117" s="77"/>
      <c r="C117" s="77"/>
      <c r="D117" s="77"/>
      <c r="E117" s="77"/>
      <c r="F117" s="33">
        <f>SUM(F77:F116)</f>
        <v>0</v>
      </c>
      <c r="G117" s="15"/>
      <c r="H117" s="15"/>
      <c r="I117" s="15"/>
      <c r="J117" s="15"/>
    </row>
    <row r="118" spans="1:50" s="4" customFormat="1" ht="12.75" customHeight="1" x14ac:dyDescent="0.25">
      <c r="A118" s="92" t="s">
        <v>57</v>
      </c>
      <c r="B118" s="83"/>
      <c r="C118" s="83"/>
      <c r="D118" s="83"/>
      <c r="E118" s="83"/>
      <c r="F118" s="93"/>
      <c r="G118" s="1"/>
      <c r="H118" s="1"/>
      <c r="I118" s="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</row>
    <row r="119" spans="1:50" s="4" customFormat="1" ht="12.75" customHeight="1" x14ac:dyDescent="0.25">
      <c r="A119" s="73" t="s">
        <v>18</v>
      </c>
      <c r="B119" s="74"/>
      <c r="C119" s="74"/>
      <c r="D119" s="74"/>
      <c r="E119" s="74"/>
      <c r="F119" s="75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</row>
    <row r="120" spans="1:50" s="4" customFormat="1" ht="10.8" customHeight="1" x14ac:dyDescent="0.25">
      <c r="A120" s="12">
        <v>99</v>
      </c>
      <c r="B120" s="34" t="s">
        <v>33</v>
      </c>
      <c r="C120" s="35" t="s">
        <v>13</v>
      </c>
      <c r="D120" s="36">
        <v>5</v>
      </c>
      <c r="E120" s="19"/>
      <c r="F120" s="13">
        <f t="shared" ref="F120" si="15">SUM(D120*E120)</f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</row>
    <row r="121" spans="1:50" s="4" customFormat="1" ht="10.8" customHeight="1" x14ac:dyDescent="0.25">
      <c r="A121" s="12">
        <v>100</v>
      </c>
      <c r="B121" s="37" t="s">
        <v>60</v>
      </c>
      <c r="C121" s="38" t="s">
        <v>27</v>
      </c>
      <c r="D121" s="39">
        <v>0.42</v>
      </c>
      <c r="E121" s="19"/>
      <c r="F121" s="13">
        <f>SUM(D121*E121)</f>
        <v>0</v>
      </c>
      <c r="G121" s="11"/>
      <c r="H121" s="11"/>
      <c r="I121" s="14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</row>
    <row r="122" spans="1:50" s="4" customFormat="1" ht="10.8" customHeight="1" x14ac:dyDescent="0.25">
      <c r="A122" s="12">
        <v>101</v>
      </c>
      <c r="B122" s="42" t="s">
        <v>62</v>
      </c>
      <c r="C122" s="43" t="s">
        <v>15</v>
      </c>
      <c r="D122" s="44">
        <v>429</v>
      </c>
      <c r="E122" s="19"/>
      <c r="F122" s="13">
        <f t="shared" ref="F122:F128" si="16">SUM(D122*E122)</f>
        <v>0</v>
      </c>
      <c r="G122" s="11"/>
      <c r="H122" s="11"/>
      <c r="I122" s="14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</row>
    <row r="123" spans="1:50" s="4" customFormat="1" ht="10.8" customHeight="1" x14ac:dyDescent="0.25">
      <c r="A123" s="12">
        <v>102</v>
      </c>
      <c r="B123" s="42" t="s">
        <v>63</v>
      </c>
      <c r="C123" s="43" t="s">
        <v>15</v>
      </c>
      <c r="D123" s="44">
        <v>429</v>
      </c>
      <c r="E123" s="19"/>
      <c r="F123" s="13">
        <f t="shared" si="16"/>
        <v>0</v>
      </c>
      <c r="G123" s="11"/>
      <c r="H123" s="11"/>
      <c r="I123" s="14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</row>
    <row r="124" spans="1:50" s="4" customFormat="1" ht="10.8" customHeight="1" x14ac:dyDescent="0.25">
      <c r="A124" s="12">
        <v>103</v>
      </c>
      <c r="B124" s="42" t="s">
        <v>86</v>
      </c>
      <c r="C124" s="43" t="s">
        <v>15</v>
      </c>
      <c r="D124" s="44">
        <v>619</v>
      </c>
      <c r="E124" s="19"/>
      <c r="F124" s="13">
        <f t="shared" si="16"/>
        <v>0</v>
      </c>
      <c r="G124" s="11"/>
      <c r="H124" s="11"/>
      <c r="I124" s="14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</row>
    <row r="125" spans="1:50" s="4" customFormat="1" ht="10.8" customHeight="1" x14ac:dyDescent="0.25">
      <c r="A125" s="12">
        <v>104</v>
      </c>
      <c r="B125" s="42" t="s">
        <v>87</v>
      </c>
      <c r="C125" s="43" t="s">
        <v>15</v>
      </c>
      <c r="D125" s="44">
        <v>462</v>
      </c>
      <c r="E125" s="19"/>
      <c r="F125" s="13">
        <f t="shared" si="16"/>
        <v>0</v>
      </c>
      <c r="G125" s="11"/>
      <c r="H125" s="11"/>
      <c r="I125" s="14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</row>
    <row r="126" spans="1:50" s="4" customFormat="1" ht="10.8" customHeight="1" x14ac:dyDescent="0.25">
      <c r="A126" s="12">
        <v>105</v>
      </c>
      <c r="B126" s="42" t="s">
        <v>69</v>
      </c>
      <c r="C126" s="43" t="s">
        <v>15</v>
      </c>
      <c r="D126" s="45">
        <v>1510</v>
      </c>
      <c r="E126" s="19"/>
      <c r="F126" s="13">
        <f t="shared" si="16"/>
        <v>0</v>
      </c>
      <c r="G126" s="11"/>
      <c r="H126" s="11"/>
      <c r="I126" s="14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</row>
    <row r="127" spans="1:50" s="4" customFormat="1" ht="21.6" customHeight="1" x14ac:dyDescent="0.25">
      <c r="A127" s="12">
        <v>106</v>
      </c>
      <c r="B127" s="42" t="s">
        <v>70</v>
      </c>
      <c r="C127" s="43" t="s">
        <v>15</v>
      </c>
      <c r="D127" s="45">
        <v>1510</v>
      </c>
      <c r="E127" s="19"/>
      <c r="F127" s="13">
        <f t="shared" si="16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</row>
    <row r="128" spans="1:50" s="4" customFormat="1" ht="10.8" customHeight="1" x14ac:dyDescent="0.25">
      <c r="A128" s="12">
        <v>107</v>
      </c>
      <c r="B128" s="42" t="s">
        <v>71</v>
      </c>
      <c r="C128" s="46" t="s">
        <v>72</v>
      </c>
      <c r="D128" s="45">
        <v>602.58960000000002</v>
      </c>
      <c r="E128" s="19"/>
      <c r="F128" s="13">
        <f t="shared" si="16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</row>
    <row r="129" spans="1:50" s="4" customFormat="1" ht="12.75" customHeight="1" x14ac:dyDescent="0.25">
      <c r="A129" s="73" t="s">
        <v>19</v>
      </c>
      <c r="B129" s="74"/>
      <c r="C129" s="74"/>
      <c r="D129" s="74"/>
      <c r="E129" s="74"/>
      <c r="F129" s="75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</row>
    <row r="130" spans="1:50" s="4" customFormat="1" ht="10.8" customHeight="1" x14ac:dyDescent="0.25">
      <c r="A130" s="12">
        <v>108</v>
      </c>
      <c r="B130" s="48" t="s">
        <v>74</v>
      </c>
      <c r="C130" s="38" t="s">
        <v>14</v>
      </c>
      <c r="D130" s="49">
        <v>3</v>
      </c>
      <c r="E130" s="19"/>
      <c r="F130" s="13">
        <f t="shared" ref="F130:F137" si="17">SUM(D130*E130)</f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</row>
    <row r="131" spans="1:50" s="4" customFormat="1" ht="10.8" customHeight="1" x14ac:dyDescent="0.25">
      <c r="A131" s="12">
        <v>109</v>
      </c>
      <c r="B131" s="48" t="s">
        <v>75</v>
      </c>
      <c r="C131" s="38" t="s">
        <v>15</v>
      </c>
      <c r="D131" s="49">
        <v>20</v>
      </c>
      <c r="E131" s="19"/>
      <c r="F131" s="13">
        <f t="shared" si="17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</row>
    <row r="132" spans="1:50" s="4" customFormat="1" ht="10.8" customHeight="1" x14ac:dyDescent="0.25">
      <c r="A132" s="12">
        <v>110</v>
      </c>
      <c r="B132" s="48" t="s">
        <v>76</v>
      </c>
      <c r="C132" s="38" t="s">
        <v>15</v>
      </c>
      <c r="D132" s="49">
        <v>10</v>
      </c>
      <c r="E132" s="19"/>
      <c r="F132" s="13">
        <f t="shared" si="17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</row>
    <row r="133" spans="1:50" s="4" customFormat="1" ht="10.8" customHeight="1" x14ac:dyDescent="0.25">
      <c r="A133" s="12">
        <v>111</v>
      </c>
      <c r="B133" s="48" t="s">
        <v>78</v>
      </c>
      <c r="C133" s="38" t="s">
        <v>79</v>
      </c>
      <c r="D133" s="41">
        <v>2</v>
      </c>
      <c r="E133" s="19"/>
      <c r="F133" s="13">
        <f t="shared" si="17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</row>
    <row r="134" spans="1:50" s="4" customFormat="1" ht="10.8" customHeight="1" x14ac:dyDescent="0.25">
      <c r="A134" s="12">
        <v>112</v>
      </c>
      <c r="B134" s="48" t="s">
        <v>80</v>
      </c>
      <c r="C134" s="38" t="s">
        <v>79</v>
      </c>
      <c r="D134" s="41">
        <v>1</v>
      </c>
      <c r="E134" s="19"/>
      <c r="F134" s="13">
        <f t="shared" si="17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</row>
    <row r="135" spans="1:50" s="4" customFormat="1" ht="10.8" customHeight="1" x14ac:dyDescent="0.25">
      <c r="A135" s="12">
        <v>113</v>
      </c>
      <c r="B135" s="28" t="s">
        <v>84</v>
      </c>
      <c r="C135" s="50" t="s">
        <v>14</v>
      </c>
      <c r="D135" s="49">
        <v>2</v>
      </c>
      <c r="E135" s="19"/>
      <c r="F135" s="13">
        <f t="shared" si="17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</row>
    <row r="136" spans="1:50" s="4" customFormat="1" ht="10.8" customHeight="1" x14ac:dyDescent="0.25">
      <c r="A136" s="12">
        <v>114</v>
      </c>
      <c r="B136" s="28" t="s">
        <v>85</v>
      </c>
      <c r="C136" s="50" t="s">
        <v>15</v>
      </c>
      <c r="D136" s="49">
        <v>6</v>
      </c>
      <c r="E136" s="19"/>
      <c r="F136" s="13">
        <f t="shared" si="17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</row>
    <row r="137" spans="1:50" s="4" customFormat="1" ht="10.8" customHeight="1" x14ac:dyDescent="0.25">
      <c r="A137" s="12">
        <v>115</v>
      </c>
      <c r="B137" s="28" t="s">
        <v>88</v>
      </c>
      <c r="C137" s="50" t="s">
        <v>83</v>
      </c>
      <c r="D137" s="49">
        <v>2.5</v>
      </c>
      <c r="E137" s="19"/>
      <c r="F137" s="13">
        <f t="shared" si="17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</row>
    <row r="138" spans="1:50" s="4" customFormat="1" ht="12.6" customHeight="1" x14ac:dyDescent="0.25">
      <c r="A138" s="73" t="s">
        <v>43</v>
      </c>
      <c r="B138" s="74"/>
      <c r="C138" s="74"/>
      <c r="D138" s="74"/>
      <c r="E138" s="74"/>
      <c r="F138" s="75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</row>
    <row r="139" spans="1:50" s="4" customFormat="1" ht="21.6" customHeight="1" x14ac:dyDescent="0.25">
      <c r="A139" s="12">
        <v>116</v>
      </c>
      <c r="B139" s="37" t="s">
        <v>91</v>
      </c>
      <c r="C139" s="46" t="s">
        <v>15</v>
      </c>
      <c r="D139" s="52">
        <v>2000</v>
      </c>
      <c r="E139" s="19"/>
      <c r="F139" s="13">
        <f t="shared" ref="F139:F146" si="18">SUM(D139*E139)</f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</row>
    <row r="140" spans="1:50" s="4" customFormat="1" ht="10.8" customHeight="1" x14ac:dyDescent="0.25">
      <c r="A140" s="12">
        <v>117</v>
      </c>
      <c r="B140" s="53" t="s">
        <v>92</v>
      </c>
      <c r="C140" s="46" t="s">
        <v>14</v>
      </c>
      <c r="D140" s="54">
        <v>8</v>
      </c>
      <c r="E140" s="19"/>
      <c r="F140" s="13">
        <f t="shared" si="18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</row>
    <row r="141" spans="1:50" s="4" customFormat="1" ht="21.6" customHeight="1" x14ac:dyDescent="0.25">
      <c r="A141" s="12">
        <v>118</v>
      </c>
      <c r="B141" s="55" t="s">
        <v>93</v>
      </c>
      <c r="C141" s="56" t="s">
        <v>94</v>
      </c>
      <c r="D141" s="44">
        <v>1223.9999999999998</v>
      </c>
      <c r="E141" s="19"/>
      <c r="F141" s="13">
        <f t="shared" si="18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</row>
    <row r="142" spans="1:50" s="4" customFormat="1" ht="10.8" customHeight="1" x14ac:dyDescent="0.25">
      <c r="A142" s="12">
        <v>119</v>
      </c>
      <c r="B142" s="57" t="s">
        <v>103</v>
      </c>
      <c r="C142" s="56" t="s">
        <v>72</v>
      </c>
      <c r="D142" s="44">
        <v>130</v>
      </c>
      <c r="E142" s="19"/>
      <c r="F142" s="13">
        <f t="shared" si="18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</row>
    <row r="143" spans="1:50" s="4" customFormat="1" ht="10.8" customHeight="1" x14ac:dyDescent="0.25">
      <c r="A143" s="12">
        <v>120</v>
      </c>
      <c r="B143" s="57" t="s">
        <v>95</v>
      </c>
      <c r="C143" s="56" t="s">
        <v>72</v>
      </c>
      <c r="D143" s="44">
        <v>144</v>
      </c>
      <c r="E143" s="19"/>
      <c r="F143" s="13">
        <f t="shared" si="18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</row>
    <row r="144" spans="1:50" s="4" customFormat="1" ht="10.8" customHeight="1" x14ac:dyDescent="0.25">
      <c r="A144" s="12">
        <v>121</v>
      </c>
      <c r="B144" s="55" t="s">
        <v>96</v>
      </c>
      <c r="C144" s="56" t="s">
        <v>72</v>
      </c>
      <c r="D144" s="45">
        <v>274</v>
      </c>
      <c r="E144" s="19"/>
      <c r="F144" s="13">
        <f t="shared" si="18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</row>
    <row r="145" spans="1:50" s="4" customFormat="1" ht="21.6" customHeight="1" x14ac:dyDescent="0.25">
      <c r="A145" s="12">
        <v>122</v>
      </c>
      <c r="B145" s="55" t="s">
        <v>45</v>
      </c>
      <c r="C145" s="56" t="s">
        <v>94</v>
      </c>
      <c r="D145" s="58">
        <v>10000</v>
      </c>
      <c r="E145" s="19"/>
      <c r="F145" s="13">
        <f t="shared" si="18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</row>
    <row r="146" spans="1:50" s="4" customFormat="1" ht="21.6" customHeight="1" x14ac:dyDescent="0.25">
      <c r="A146" s="12">
        <v>123</v>
      </c>
      <c r="B146" s="22" t="s">
        <v>46</v>
      </c>
      <c r="C146" s="59" t="s">
        <v>72</v>
      </c>
      <c r="D146" s="58">
        <v>3160</v>
      </c>
      <c r="E146" s="19"/>
      <c r="F146" s="13">
        <f t="shared" si="18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</row>
    <row r="147" spans="1:50" s="4" customFormat="1" ht="21.6" customHeight="1" x14ac:dyDescent="0.25">
      <c r="A147" s="12">
        <v>124</v>
      </c>
      <c r="B147" s="22" t="s">
        <v>40</v>
      </c>
      <c r="C147" s="59" t="s">
        <v>72</v>
      </c>
      <c r="D147" s="58">
        <v>940</v>
      </c>
      <c r="E147" s="19"/>
      <c r="F147" s="13">
        <f>SUM(D147*E147)</f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</row>
    <row r="148" spans="1:50" s="4" customFormat="1" ht="21" customHeight="1" x14ac:dyDescent="0.25">
      <c r="A148" s="12">
        <v>125</v>
      </c>
      <c r="B148" s="60" t="s">
        <v>98</v>
      </c>
      <c r="C148" s="59" t="s">
        <v>14</v>
      </c>
      <c r="D148" s="61">
        <v>7</v>
      </c>
      <c r="E148" s="19"/>
      <c r="F148" s="13">
        <f t="shared" ref="F148:F156" si="19">SUM(D148*E148)</f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</row>
    <row r="149" spans="1:50" s="4" customFormat="1" ht="10.8" customHeight="1" x14ac:dyDescent="0.25">
      <c r="A149" s="12">
        <v>126</v>
      </c>
      <c r="B149" s="62" t="s">
        <v>99</v>
      </c>
      <c r="C149" s="56" t="s">
        <v>72</v>
      </c>
      <c r="D149" s="63">
        <v>168</v>
      </c>
      <c r="E149" s="19"/>
      <c r="F149" s="13">
        <f t="shared" si="19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</row>
    <row r="150" spans="1:50" s="4" customFormat="1" ht="21.6" customHeight="1" x14ac:dyDescent="0.25">
      <c r="A150" s="12">
        <v>127</v>
      </c>
      <c r="B150" s="23" t="s">
        <v>44</v>
      </c>
      <c r="C150" s="59" t="s">
        <v>94</v>
      </c>
      <c r="D150" s="63">
        <v>728</v>
      </c>
      <c r="E150" s="19"/>
      <c r="F150" s="13">
        <f t="shared" si="19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</row>
    <row r="151" spans="1:50" s="4" customFormat="1" ht="21.6" customHeight="1" x14ac:dyDescent="0.25">
      <c r="A151" s="12">
        <v>128</v>
      </c>
      <c r="B151" s="24" t="s">
        <v>47</v>
      </c>
      <c r="C151" s="56" t="s">
        <v>72</v>
      </c>
      <c r="D151" s="64">
        <v>224</v>
      </c>
      <c r="E151" s="19"/>
      <c r="F151" s="13">
        <f t="shared" si="19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</row>
    <row r="152" spans="1:50" s="4" customFormat="1" ht="21" customHeight="1" x14ac:dyDescent="0.25">
      <c r="A152" s="12">
        <v>129</v>
      </c>
      <c r="B152" s="24" t="s">
        <v>41</v>
      </c>
      <c r="C152" s="56" t="s">
        <v>72</v>
      </c>
      <c r="D152" s="64">
        <v>63</v>
      </c>
      <c r="E152" s="19"/>
      <c r="F152" s="13">
        <f t="shared" si="19"/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</row>
    <row r="153" spans="1:50" s="4" customFormat="1" ht="21.6" customHeight="1" x14ac:dyDescent="0.25">
      <c r="A153" s="12">
        <v>130</v>
      </c>
      <c r="B153" s="60" t="s">
        <v>104</v>
      </c>
      <c r="C153" s="67" t="s">
        <v>14</v>
      </c>
      <c r="D153" s="68">
        <v>1</v>
      </c>
      <c r="E153" s="19"/>
      <c r="F153" s="13">
        <f t="shared" si="19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</row>
    <row r="154" spans="1:50" s="4" customFormat="1" ht="21.6" customHeight="1" x14ac:dyDescent="0.25">
      <c r="A154" s="12">
        <v>131</v>
      </c>
      <c r="B154" s="23" t="s">
        <v>44</v>
      </c>
      <c r="C154" s="59" t="s">
        <v>94</v>
      </c>
      <c r="D154" s="63">
        <v>425</v>
      </c>
      <c r="E154" s="19"/>
      <c r="F154" s="13">
        <f t="shared" si="19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</row>
    <row r="155" spans="1:50" s="4" customFormat="1" ht="21.6" customHeight="1" x14ac:dyDescent="0.25">
      <c r="A155" s="12">
        <v>132</v>
      </c>
      <c r="B155" s="24" t="s">
        <v>47</v>
      </c>
      <c r="C155" s="56" t="s">
        <v>72</v>
      </c>
      <c r="D155" s="64">
        <v>130</v>
      </c>
      <c r="E155" s="19"/>
      <c r="F155" s="13">
        <f t="shared" si="19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</row>
    <row r="156" spans="1:50" s="4" customFormat="1" ht="21" customHeight="1" x14ac:dyDescent="0.25">
      <c r="A156" s="12">
        <v>133</v>
      </c>
      <c r="B156" s="24" t="s">
        <v>41</v>
      </c>
      <c r="C156" s="56" t="s">
        <v>72</v>
      </c>
      <c r="D156" s="64">
        <v>42</v>
      </c>
      <c r="E156" s="19"/>
      <c r="F156" s="13">
        <f t="shared" si="19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</row>
    <row r="157" spans="1:50" s="4" customFormat="1" ht="21.6" customHeight="1" x14ac:dyDescent="0.25">
      <c r="A157" s="12">
        <v>134</v>
      </c>
      <c r="B157" s="20" t="s">
        <v>34</v>
      </c>
      <c r="C157" s="26" t="s">
        <v>35</v>
      </c>
      <c r="D157" s="27">
        <v>2</v>
      </c>
      <c r="E157" s="19"/>
      <c r="F157" s="13">
        <f t="shared" ref="F157:F158" si="20">SUM(D157*E157)</f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</row>
    <row r="158" spans="1:50" s="4" customFormat="1" ht="10.8" customHeight="1" x14ac:dyDescent="0.25">
      <c r="A158" s="12">
        <v>135</v>
      </c>
      <c r="B158" s="20" t="s">
        <v>36</v>
      </c>
      <c r="C158" s="26" t="s">
        <v>35</v>
      </c>
      <c r="D158" s="27">
        <v>2</v>
      </c>
      <c r="E158" s="19"/>
      <c r="F158" s="13">
        <f t="shared" si="20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</row>
    <row r="159" spans="1:50" s="4" customFormat="1" ht="12.6" customHeight="1" x14ac:dyDescent="0.25">
      <c r="A159" s="73" t="s">
        <v>23</v>
      </c>
      <c r="B159" s="74"/>
      <c r="C159" s="74"/>
      <c r="D159" s="74"/>
      <c r="E159" s="74"/>
      <c r="F159" s="75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</row>
    <row r="160" spans="1:50" s="4" customFormat="1" ht="10.8" customHeight="1" x14ac:dyDescent="0.25">
      <c r="A160" s="12">
        <v>136</v>
      </c>
      <c r="B160" s="28" t="s">
        <v>24</v>
      </c>
      <c r="C160" s="21" t="s">
        <v>14</v>
      </c>
      <c r="D160" s="29">
        <v>2</v>
      </c>
      <c r="E160" s="30"/>
      <c r="F160" s="13">
        <f t="shared" ref="F160" si="21">SUM(D160*E160)</f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</row>
    <row r="161" spans="1:50" s="16" customFormat="1" ht="10.8" customHeight="1" x14ac:dyDescent="0.25">
      <c r="A161" s="12">
        <v>137</v>
      </c>
      <c r="B161" s="20" t="s">
        <v>38</v>
      </c>
      <c r="C161" s="18" t="s">
        <v>26</v>
      </c>
      <c r="D161" s="31">
        <v>2</v>
      </c>
      <c r="E161" s="25"/>
      <c r="F161" s="13">
        <f>SUM(D161*E161)</f>
        <v>0</v>
      </c>
      <c r="G161" s="15"/>
      <c r="H161" s="15"/>
      <c r="I161" s="15"/>
      <c r="J161" s="15"/>
    </row>
    <row r="162" spans="1:50" s="4" customFormat="1" ht="21.6" customHeight="1" x14ac:dyDescent="0.25">
      <c r="A162" s="12">
        <v>138</v>
      </c>
      <c r="B162" s="28" t="s">
        <v>42</v>
      </c>
      <c r="C162" s="21" t="s">
        <v>14</v>
      </c>
      <c r="D162" s="29">
        <v>1</v>
      </c>
      <c r="E162" s="30"/>
      <c r="F162" s="13">
        <f t="shared" ref="F162:F163" si="22">SUM(D162*E162)</f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</row>
    <row r="163" spans="1:50" s="4" customFormat="1" ht="32.4" customHeight="1" x14ac:dyDescent="0.25">
      <c r="A163" s="12">
        <v>139</v>
      </c>
      <c r="B163" s="28" t="s">
        <v>25</v>
      </c>
      <c r="C163" s="21" t="s">
        <v>26</v>
      </c>
      <c r="D163" s="29">
        <v>1</v>
      </c>
      <c r="E163" s="30"/>
      <c r="F163" s="13">
        <f t="shared" si="2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</row>
    <row r="164" spans="1:50" s="16" customFormat="1" ht="10.8" customHeight="1" x14ac:dyDescent="0.25">
      <c r="A164" s="12">
        <v>140</v>
      </c>
      <c r="B164" s="20" t="s">
        <v>39</v>
      </c>
      <c r="C164" s="18" t="s">
        <v>27</v>
      </c>
      <c r="D164" s="32">
        <v>0.82</v>
      </c>
      <c r="E164" s="25"/>
      <c r="F164" s="13">
        <f>SUM(D164*E164)</f>
        <v>0</v>
      </c>
      <c r="G164" s="15"/>
      <c r="H164" s="15"/>
      <c r="I164" s="15"/>
      <c r="J164" s="15"/>
    </row>
    <row r="165" spans="1:50" s="16" customFormat="1" ht="12.6" customHeight="1" thickBot="1" x14ac:dyDescent="0.3">
      <c r="A165" s="76" t="s">
        <v>56</v>
      </c>
      <c r="B165" s="77"/>
      <c r="C165" s="77"/>
      <c r="D165" s="77"/>
      <c r="E165" s="77"/>
      <c r="F165" s="33">
        <f>SUM(F118:F164)</f>
        <v>0</v>
      </c>
      <c r="G165" s="15"/>
      <c r="H165" s="15"/>
      <c r="I165" s="15"/>
      <c r="J165" s="15"/>
    </row>
    <row r="166" spans="1:50" s="4" customFormat="1" ht="12.75" customHeight="1" x14ac:dyDescent="0.25">
      <c r="A166" s="92" t="s">
        <v>55</v>
      </c>
      <c r="B166" s="83"/>
      <c r="C166" s="83"/>
      <c r="D166" s="83"/>
      <c r="E166" s="83"/>
      <c r="F166" s="93"/>
      <c r="G166" s="1"/>
      <c r="H166" s="1"/>
      <c r="I166" s="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</row>
    <row r="167" spans="1:50" s="4" customFormat="1" ht="12.75" customHeight="1" x14ac:dyDescent="0.25">
      <c r="A167" s="73" t="s">
        <v>18</v>
      </c>
      <c r="B167" s="74"/>
      <c r="C167" s="74"/>
      <c r="D167" s="74"/>
      <c r="E167" s="74"/>
      <c r="F167" s="75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</row>
    <row r="168" spans="1:50" s="4" customFormat="1" ht="10.8" customHeight="1" x14ac:dyDescent="0.25">
      <c r="A168" s="12">
        <v>141</v>
      </c>
      <c r="B168" s="34" t="s">
        <v>33</v>
      </c>
      <c r="C168" s="35" t="s">
        <v>13</v>
      </c>
      <c r="D168" s="36">
        <v>5</v>
      </c>
      <c r="E168" s="19"/>
      <c r="F168" s="13">
        <f t="shared" ref="F168" si="23">SUM(D168*E168)</f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</row>
    <row r="169" spans="1:50" s="4" customFormat="1" ht="10.8" customHeight="1" x14ac:dyDescent="0.25">
      <c r="A169" s="12">
        <v>142</v>
      </c>
      <c r="B169" s="37" t="s">
        <v>60</v>
      </c>
      <c r="C169" s="38" t="s">
        <v>27</v>
      </c>
      <c r="D169" s="39">
        <v>4.54</v>
      </c>
      <c r="E169" s="19"/>
      <c r="F169" s="13">
        <f>SUM(D169*E169)</f>
        <v>0</v>
      </c>
      <c r="G169" s="11"/>
      <c r="H169" s="11"/>
      <c r="I169" s="14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</row>
    <row r="170" spans="1:50" s="4" customFormat="1" ht="10.8" customHeight="1" x14ac:dyDescent="0.25">
      <c r="A170" s="12">
        <v>143</v>
      </c>
      <c r="B170" s="42" t="s">
        <v>62</v>
      </c>
      <c r="C170" s="43" t="s">
        <v>15</v>
      </c>
      <c r="D170" s="44">
        <v>251</v>
      </c>
      <c r="E170" s="19"/>
      <c r="F170" s="13">
        <f t="shared" ref="F170:F175" si="24">SUM(D170*E170)</f>
        <v>0</v>
      </c>
      <c r="G170" s="11"/>
      <c r="H170" s="11"/>
      <c r="I170" s="14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</row>
    <row r="171" spans="1:50" s="4" customFormat="1" ht="10.8" customHeight="1" x14ac:dyDescent="0.25">
      <c r="A171" s="12">
        <v>144</v>
      </c>
      <c r="B171" s="42" t="s">
        <v>63</v>
      </c>
      <c r="C171" s="43" t="s">
        <v>15</v>
      </c>
      <c r="D171" s="44">
        <v>251</v>
      </c>
      <c r="E171" s="19"/>
      <c r="F171" s="13">
        <f t="shared" si="24"/>
        <v>0</v>
      </c>
      <c r="G171" s="11"/>
      <c r="H171" s="11"/>
      <c r="I171" s="14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</row>
    <row r="172" spans="1:50" s="4" customFormat="1" ht="10.8" customHeight="1" x14ac:dyDescent="0.25">
      <c r="A172" s="12">
        <v>145</v>
      </c>
      <c r="B172" s="42" t="s">
        <v>65</v>
      </c>
      <c r="C172" s="43" t="s">
        <v>15</v>
      </c>
      <c r="D172" s="44">
        <v>1141</v>
      </c>
      <c r="E172" s="19"/>
      <c r="F172" s="13">
        <f t="shared" si="24"/>
        <v>0</v>
      </c>
      <c r="G172" s="11"/>
      <c r="H172" s="11"/>
      <c r="I172" s="14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</row>
    <row r="173" spans="1:50" s="4" customFormat="1" ht="10.8" customHeight="1" x14ac:dyDescent="0.25">
      <c r="A173" s="12">
        <v>146</v>
      </c>
      <c r="B173" s="42" t="s">
        <v>69</v>
      </c>
      <c r="C173" s="43" t="s">
        <v>15</v>
      </c>
      <c r="D173" s="45">
        <v>1392</v>
      </c>
      <c r="E173" s="19"/>
      <c r="F173" s="13">
        <f t="shared" si="24"/>
        <v>0</v>
      </c>
      <c r="G173" s="11"/>
      <c r="H173" s="11"/>
      <c r="I173" s="14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</row>
    <row r="174" spans="1:50" s="4" customFormat="1" ht="21.6" customHeight="1" x14ac:dyDescent="0.25">
      <c r="A174" s="12">
        <v>147</v>
      </c>
      <c r="B174" s="42" t="s">
        <v>70</v>
      </c>
      <c r="C174" s="43" t="s">
        <v>15</v>
      </c>
      <c r="D174" s="51">
        <v>1392</v>
      </c>
      <c r="E174" s="19"/>
      <c r="F174" s="13">
        <f t="shared" si="24"/>
        <v>0</v>
      </c>
      <c r="G174" s="11"/>
      <c r="H174" s="11"/>
      <c r="I174" s="14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</row>
    <row r="175" spans="1:50" s="4" customFormat="1" ht="10.8" customHeight="1" x14ac:dyDescent="0.25">
      <c r="A175" s="12">
        <v>148</v>
      </c>
      <c r="B175" s="42" t="s">
        <v>71</v>
      </c>
      <c r="C175" s="46" t="s">
        <v>72</v>
      </c>
      <c r="D175" s="45">
        <v>1077.7175999999999</v>
      </c>
      <c r="E175" s="19"/>
      <c r="F175" s="13">
        <f t="shared" si="24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</row>
    <row r="176" spans="1:50" s="4" customFormat="1" ht="12.75" customHeight="1" x14ac:dyDescent="0.25">
      <c r="A176" s="73" t="s">
        <v>19</v>
      </c>
      <c r="B176" s="74"/>
      <c r="C176" s="74"/>
      <c r="D176" s="74"/>
      <c r="E176" s="74"/>
      <c r="F176" s="75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</row>
    <row r="177" spans="1:50" s="4" customFormat="1" ht="10.8" customHeight="1" x14ac:dyDescent="0.25">
      <c r="A177" s="12">
        <v>149</v>
      </c>
      <c r="B177" s="48" t="s">
        <v>74</v>
      </c>
      <c r="C177" s="38" t="s">
        <v>14</v>
      </c>
      <c r="D177" s="49">
        <v>2</v>
      </c>
      <c r="E177" s="19"/>
      <c r="F177" s="13">
        <f t="shared" ref="F177:F185" si="25">SUM(D177*E177)</f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</row>
    <row r="178" spans="1:50" s="4" customFormat="1" ht="10.8" customHeight="1" x14ac:dyDescent="0.25">
      <c r="A178" s="12">
        <v>150</v>
      </c>
      <c r="B178" s="48" t="s">
        <v>76</v>
      </c>
      <c r="C178" s="38" t="s">
        <v>15</v>
      </c>
      <c r="D178" s="49">
        <v>10</v>
      </c>
      <c r="E178" s="19"/>
      <c r="F178" s="13">
        <f t="shared" si="25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</row>
    <row r="179" spans="1:50" s="4" customFormat="1" ht="10.8" customHeight="1" x14ac:dyDescent="0.25">
      <c r="A179" s="12">
        <v>151</v>
      </c>
      <c r="B179" s="48" t="s">
        <v>77</v>
      </c>
      <c r="C179" s="38" t="s">
        <v>15</v>
      </c>
      <c r="D179" s="49">
        <v>12</v>
      </c>
      <c r="E179" s="19"/>
      <c r="F179" s="13">
        <f t="shared" si="25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</row>
    <row r="180" spans="1:50" s="4" customFormat="1" ht="10.8" customHeight="1" x14ac:dyDescent="0.25">
      <c r="A180" s="12">
        <v>152</v>
      </c>
      <c r="B180" s="48" t="s">
        <v>80</v>
      </c>
      <c r="C180" s="38" t="s">
        <v>79</v>
      </c>
      <c r="D180" s="41">
        <v>1</v>
      </c>
      <c r="E180" s="19"/>
      <c r="F180" s="13">
        <f t="shared" si="25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</row>
    <row r="181" spans="1:50" s="4" customFormat="1" ht="10.8" customHeight="1" x14ac:dyDescent="0.25">
      <c r="A181" s="12">
        <v>153</v>
      </c>
      <c r="B181" s="48" t="s">
        <v>81</v>
      </c>
      <c r="C181" s="38" t="s">
        <v>79</v>
      </c>
      <c r="D181" s="41">
        <v>1</v>
      </c>
      <c r="E181" s="19"/>
      <c r="F181" s="13">
        <f t="shared" si="25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</row>
    <row r="182" spans="1:50" s="4" customFormat="1" ht="10.8" customHeight="1" x14ac:dyDescent="0.25">
      <c r="A182" s="12">
        <v>154</v>
      </c>
      <c r="B182" s="28" t="s">
        <v>84</v>
      </c>
      <c r="C182" s="50" t="s">
        <v>14</v>
      </c>
      <c r="D182" s="49">
        <v>4</v>
      </c>
      <c r="E182" s="19"/>
      <c r="F182" s="13">
        <f t="shared" si="25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</row>
    <row r="183" spans="1:50" s="4" customFormat="1" ht="10.8" customHeight="1" x14ac:dyDescent="0.25">
      <c r="A183" s="12">
        <v>155</v>
      </c>
      <c r="B183" s="28" t="s">
        <v>85</v>
      </c>
      <c r="C183" s="50" t="s">
        <v>15</v>
      </c>
      <c r="D183" s="49">
        <v>6</v>
      </c>
      <c r="E183" s="19"/>
      <c r="F183" s="13">
        <f t="shared" si="25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</row>
    <row r="184" spans="1:50" s="4" customFormat="1" ht="10.8" customHeight="1" x14ac:dyDescent="0.25">
      <c r="A184" s="12">
        <v>156</v>
      </c>
      <c r="B184" s="28" t="s">
        <v>89</v>
      </c>
      <c r="C184" s="50" t="s">
        <v>15</v>
      </c>
      <c r="D184" s="49">
        <v>10</v>
      </c>
      <c r="E184" s="19"/>
      <c r="F184" s="13">
        <f t="shared" si="25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</row>
    <row r="185" spans="1:50" s="4" customFormat="1" ht="10.8" customHeight="1" x14ac:dyDescent="0.25">
      <c r="A185" s="12">
        <v>157</v>
      </c>
      <c r="B185" s="28" t="s">
        <v>88</v>
      </c>
      <c r="C185" s="50" t="s">
        <v>83</v>
      </c>
      <c r="D185" s="49">
        <v>2.5</v>
      </c>
      <c r="E185" s="19"/>
      <c r="F185" s="13">
        <f t="shared" si="25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</row>
    <row r="186" spans="1:50" s="4" customFormat="1" ht="12.6" customHeight="1" x14ac:dyDescent="0.25">
      <c r="A186" s="73" t="s">
        <v>43</v>
      </c>
      <c r="B186" s="74"/>
      <c r="C186" s="74"/>
      <c r="D186" s="74"/>
      <c r="E186" s="74"/>
      <c r="F186" s="75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</row>
    <row r="187" spans="1:50" s="4" customFormat="1" ht="21.6" customHeight="1" x14ac:dyDescent="0.25">
      <c r="A187" s="12">
        <v>158</v>
      </c>
      <c r="B187" s="37" t="s">
        <v>91</v>
      </c>
      <c r="C187" s="46" t="s">
        <v>15</v>
      </c>
      <c r="D187" s="52">
        <v>380</v>
      </c>
      <c r="E187" s="19"/>
      <c r="F187" s="13">
        <f t="shared" ref="F187:F194" si="26">SUM(D187*E187)</f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</row>
    <row r="188" spans="1:50" s="4" customFormat="1" ht="10.8" customHeight="1" x14ac:dyDescent="0.25">
      <c r="A188" s="12">
        <v>159</v>
      </c>
      <c r="B188" s="53" t="s">
        <v>92</v>
      </c>
      <c r="C188" s="46" t="s">
        <v>14</v>
      </c>
      <c r="D188" s="54">
        <v>2</v>
      </c>
      <c r="E188" s="19"/>
      <c r="F188" s="13">
        <f t="shared" si="26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</row>
    <row r="189" spans="1:50" s="4" customFormat="1" ht="21.6" customHeight="1" x14ac:dyDescent="0.25">
      <c r="A189" s="12">
        <v>160</v>
      </c>
      <c r="B189" s="55" t="s">
        <v>93</v>
      </c>
      <c r="C189" s="56" t="s">
        <v>94</v>
      </c>
      <c r="D189" s="44">
        <v>252</v>
      </c>
      <c r="E189" s="19"/>
      <c r="F189" s="13">
        <f t="shared" si="26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</row>
    <row r="190" spans="1:50" s="4" customFormat="1" ht="10.8" customHeight="1" x14ac:dyDescent="0.25">
      <c r="A190" s="12">
        <v>161</v>
      </c>
      <c r="B190" s="57" t="s">
        <v>103</v>
      </c>
      <c r="C190" s="56" t="s">
        <v>72</v>
      </c>
      <c r="D190" s="44"/>
      <c r="E190" s="19"/>
      <c r="F190" s="13">
        <f t="shared" si="26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</row>
    <row r="191" spans="1:50" s="4" customFormat="1" ht="10.8" customHeight="1" x14ac:dyDescent="0.25">
      <c r="A191" s="12">
        <v>162</v>
      </c>
      <c r="B191" s="57" t="s">
        <v>95</v>
      </c>
      <c r="C191" s="56" t="s">
        <v>72</v>
      </c>
      <c r="D191" s="44">
        <v>285</v>
      </c>
      <c r="E191" s="19"/>
      <c r="F191" s="13">
        <f t="shared" si="26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</row>
    <row r="192" spans="1:50" s="4" customFormat="1" ht="10.8" customHeight="1" x14ac:dyDescent="0.25">
      <c r="A192" s="12">
        <v>163</v>
      </c>
      <c r="B192" s="55" t="s">
        <v>96</v>
      </c>
      <c r="C192" s="56" t="s">
        <v>72</v>
      </c>
      <c r="D192" s="45">
        <v>285</v>
      </c>
      <c r="E192" s="19"/>
      <c r="F192" s="13">
        <f t="shared" si="26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</row>
    <row r="193" spans="1:50" s="4" customFormat="1" ht="21.6" customHeight="1" x14ac:dyDescent="0.25">
      <c r="A193" s="12">
        <v>164</v>
      </c>
      <c r="B193" s="55" t="s">
        <v>45</v>
      </c>
      <c r="C193" s="56" t="s">
        <v>94</v>
      </c>
      <c r="D193" s="58">
        <v>1900</v>
      </c>
      <c r="E193" s="19"/>
      <c r="F193" s="13">
        <f t="shared" si="26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</row>
    <row r="194" spans="1:50" s="4" customFormat="1" ht="21.6" customHeight="1" x14ac:dyDescent="0.25">
      <c r="A194" s="12">
        <v>165</v>
      </c>
      <c r="B194" s="22" t="s">
        <v>46</v>
      </c>
      <c r="C194" s="59" t="s">
        <v>72</v>
      </c>
      <c r="D194" s="58">
        <v>600</v>
      </c>
      <c r="E194" s="19"/>
      <c r="F194" s="13">
        <f t="shared" si="26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</row>
    <row r="195" spans="1:50" s="4" customFormat="1" ht="21.6" customHeight="1" x14ac:dyDescent="0.25">
      <c r="A195" s="12">
        <v>166</v>
      </c>
      <c r="B195" s="22" t="s">
        <v>40</v>
      </c>
      <c r="C195" s="59" t="s">
        <v>72</v>
      </c>
      <c r="D195" s="58">
        <v>179</v>
      </c>
      <c r="E195" s="19"/>
      <c r="F195" s="13">
        <f>SUM(D195*E195)</f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</row>
    <row r="196" spans="1:50" s="4" customFormat="1" ht="21" customHeight="1" x14ac:dyDescent="0.25">
      <c r="A196" s="12">
        <v>167</v>
      </c>
      <c r="B196" s="60" t="s">
        <v>104</v>
      </c>
      <c r="C196" s="67" t="s">
        <v>14</v>
      </c>
      <c r="D196" s="68">
        <v>2</v>
      </c>
      <c r="E196" s="19"/>
      <c r="F196" s="13">
        <f t="shared" ref="F196:F199" si="27">SUM(D196*E196)</f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</row>
    <row r="197" spans="1:50" s="4" customFormat="1" ht="21.6" customHeight="1" x14ac:dyDescent="0.25">
      <c r="A197" s="12">
        <v>168</v>
      </c>
      <c r="B197" s="23" t="s">
        <v>44</v>
      </c>
      <c r="C197" s="59" t="s">
        <v>94</v>
      </c>
      <c r="D197" s="63">
        <v>850</v>
      </c>
      <c r="E197" s="19"/>
      <c r="F197" s="13">
        <f t="shared" si="27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</row>
    <row r="198" spans="1:50" s="4" customFormat="1" ht="21.6" customHeight="1" x14ac:dyDescent="0.25">
      <c r="A198" s="12">
        <v>169</v>
      </c>
      <c r="B198" s="24" t="s">
        <v>47</v>
      </c>
      <c r="C198" s="56" t="s">
        <v>72</v>
      </c>
      <c r="D198" s="64">
        <v>260</v>
      </c>
      <c r="E198" s="19"/>
      <c r="F198" s="13">
        <f t="shared" si="27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</row>
    <row r="199" spans="1:50" s="4" customFormat="1" ht="21.6" customHeight="1" x14ac:dyDescent="0.25">
      <c r="A199" s="12">
        <v>170</v>
      </c>
      <c r="B199" s="24" t="s">
        <v>41</v>
      </c>
      <c r="C199" s="56" t="s">
        <v>72</v>
      </c>
      <c r="D199" s="64">
        <v>84</v>
      </c>
      <c r="E199" s="19"/>
      <c r="F199" s="13">
        <f t="shared" si="27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</row>
    <row r="200" spans="1:50" s="4" customFormat="1" ht="21.6" customHeight="1" x14ac:dyDescent="0.25">
      <c r="A200" s="12">
        <v>171</v>
      </c>
      <c r="B200" s="20" t="s">
        <v>34</v>
      </c>
      <c r="C200" s="26" t="s">
        <v>35</v>
      </c>
      <c r="D200" s="27">
        <v>1</v>
      </c>
      <c r="E200" s="19"/>
      <c r="F200" s="13">
        <f t="shared" ref="F200:F201" si="28">SUM(D200*E200)</f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</row>
    <row r="201" spans="1:50" s="4" customFormat="1" ht="10.8" customHeight="1" x14ac:dyDescent="0.25">
      <c r="A201" s="12">
        <v>172</v>
      </c>
      <c r="B201" s="20" t="s">
        <v>36</v>
      </c>
      <c r="C201" s="26" t="s">
        <v>35</v>
      </c>
      <c r="D201" s="27">
        <v>1</v>
      </c>
      <c r="E201" s="19"/>
      <c r="F201" s="13">
        <f t="shared" si="28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</row>
    <row r="202" spans="1:50" s="4" customFormat="1" ht="12.6" customHeight="1" x14ac:dyDescent="0.25">
      <c r="A202" s="73" t="s">
        <v>23</v>
      </c>
      <c r="B202" s="74"/>
      <c r="C202" s="74"/>
      <c r="D202" s="74"/>
      <c r="E202" s="74"/>
      <c r="F202" s="75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</row>
    <row r="203" spans="1:50" s="4" customFormat="1" ht="10.8" customHeight="1" x14ac:dyDescent="0.25">
      <c r="A203" s="12">
        <v>173</v>
      </c>
      <c r="B203" s="28" t="s">
        <v>24</v>
      </c>
      <c r="C203" s="21" t="s">
        <v>14</v>
      </c>
      <c r="D203" s="29">
        <v>2</v>
      </c>
      <c r="E203" s="30"/>
      <c r="F203" s="13">
        <f t="shared" ref="F203" si="29">SUM(D203*E203)</f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</row>
    <row r="204" spans="1:50" s="16" customFormat="1" ht="10.8" customHeight="1" x14ac:dyDescent="0.25">
      <c r="A204" s="12">
        <v>174</v>
      </c>
      <c r="B204" s="20" t="s">
        <v>38</v>
      </c>
      <c r="C204" s="18" t="s">
        <v>26</v>
      </c>
      <c r="D204" s="31">
        <v>2</v>
      </c>
      <c r="E204" s="25"/>
      <c r="F204" s="13">
        <f>SUM(D204*E204)</f>
        <v>0</v>
      </c>
      <c r="G204" s="15"/>
      <c r="H204" s="15"/>
      <c r="I204" s="15"/>
      <c r="J204" s="15"/>
    </row>
    <row r="205" spans="1:50" s="4" customFormat="1" ht="21.6" customHeight="1" x14ac:dyDescent="0.25">
      <c r="A205" s="12">
        <v>175</v>
      </c>
      <c r="B205" s="28" t="s">
        <v>42</v>
      </c>
      <c r="C205" s="21" t="s">
        <v>14</v>
      </c>
      <c r="D205" s="29">
        <v>1</v>
      </c>
      <c r="E205" s="30"/>
      <c r="F205" s="13">
        <f t="shared" ref="F205:F206" si="30">SUM(D205*E205)</f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</row>
    <row r="206" spans="1:50" s="4" customFormat="1" ht="32.4" customHeight="1" x14ac:dyDescent="0.25">
      <c r="A206" s="12">
        <v>176</v>
      </c>
      <c r="B206" s="28" t="s">
        <v>25</v>
      </c>
      <c r="C206" s="21" t="s">
        <v>26</v>
      </c>
      <c r="D206" s="29">
        <v>1</v>
      </c>
      <c r="E206" s="30"/>
      <c r="F206" s="13">
        <f t="shared" si="30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</row>
    <row r="207" spans="1:50" s="16" customFormat="1" ht="10.8" customHeight="1" x14ac:dyDescent="0.25">
      <c r="A207" s="12">
        <v>177</v>
      </c>
      <c r="B207" s="20" t="s">
        <v>39</v>
      </c>
      <c r="C207" s="18" t="s">
        <v>27</v>
      </c>
      <c r="D207" s="32">
        <v>0.17</v>
      </c>
      <c r="E207" s="25"/>
      <c r="F207" s="13">
        <f>SUM(D207*E207)</f>
        <v>0</v>
      </c>
      <c r="G207" s="15"/>
      <c r="H207" s="15"/>
      <c r="I207" s="15"/>
      <c r="J207" s="15"/>
    </row>
    <row r="208" spans="1:50" s="16" customFormat="1" ht="12.6" customHeight="1" thickBot="1" x14ac:dyDescent="0.3">
      <c r="A208" s="76" t="s">
        <v>54</v>
      </c>
      <c r="B208" s="77"/>
      <c r="C208" s="77"/>
      <c r="D208" s="77"/>
      <c r="E208" s="77"/>
      <c r="F208" s="33">
        <f>SUM(F166:F207)</f>
        <v>0</v>
      </c>
      <c r="G208" s="15"/>
      <c r="H208" s="15"/>
      <c r="I208" s="15"/>
      <c r="J208" s="15"/>
    </row>
    <row r="209" spans="1:50" s="4" customFormat="1" ht="12.75" customHeight="1" x14ac:dyDescent="0.25">
      <c r="A209" s="92" t="s">
        <v>53</v>
      </c>
      <c r="B209" s="83"/>
      <c r="C209" s="83"/>
      <c r="D209" s="83"/>
      <c r="E209" s="83"/>
      <c r="F209" s="93"/>
      <c r="G209" s="1"/>
      <c r="H209" s="1"/>
      <c r="I209" s="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</row>
    <row r="210" spans="1:50" s="4" customFormat="1" ht="12.75" customHeight="1" x14ac:dyDescent="0.25">
      <c r="A210" s="73" t="s">
        <v>18</v>
      </c>
      <c r="B210" s="74"/>
      <c r="C210" s="74"/>
      <c r="D210" s="74"/>
      <c r="E210" s="74"/>
      <c r="F210" s="75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</row>
    <row r="211" spans="1:50" s="4" customFormat="1" ht="10.8" customHeight="1" x14ac:dyDescent="0.25">
      <c r="A211" s="12">
        <v>178</v>
      </c>
      <c r="B211" s="34" t="s">
        <v>33</v>
      </c>
      <c r="C211" s="35" t="s">
        <v>13</v>
      </c>
      <c r="D211" s="36">
        <v>5</v>
      </c>
      <c r="E211" s="19"/>
      <c r="F211" s="13">
        <f t="shared" ref="F211" si="31">SUM(D211*E211)</f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</row>
    <row r="212" spans="1:50" s="4" customFormat="1" ht="10.8" customHeight="1" x14ac:dyDescent="0.25">
      <c r="A212" s="12">
        <v>179</v>
      </c>
      <c r="B212" s="37" t="s">
        <v>60</v>
      </c>
      <c r="C212" s="38" t="s">
        <v>27</v>
      </c>
      <c r="D212" s="39">
        <v>1.7</v>
      </c>
      <c r="E212" s="19"/>
      <c r="F212" s="13">
        <f>SUM(D212*E212)</f>
        <v>0</v>
      </c>
      <c r="G212" s="11"/>
      <c r="H212" s="11"/>
      <c r="I212" s="14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</row>
    <row r="213" spans="1:50" s="4" customFormat="1" ht="21.6" customHeight="1" x14ac:dyDescent="0.25">
      <c r="A213" s="12">
        <v>180</v>
      </c>
      <c r="B213" s="40" t="s">
        <v>61</v>
      </c>
      <c r="C213" s="38" t="s">
        <v>14</v>
      </c>
      <c r="D213" s="41">
        <v>3</v>
      </c>
      <c r="E213" s="19"/>
      <c r="F213" s="13">
        <f t="shared" ref="F213:F220" si="32">SUM(D213*E213)</f>
        <v>0</v>
      </c>
      <c r="G213" s="11"/>
      <c r="H213" s="11"/>
      <c r="I213" s="14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</row>
    <row r="214" spans="1:50" s="4" customFormat="1" ht="10.8" customHeight="1" x14ac:dyDescent="0.25">
      <c r="A214" s="12">
        <v>181</v>
      </c>
      <c r="B214" s="42" t="s">
        <v>62</v>
      </c>
      <c r="C214" s="43" t="s">
        <v>15</v>
      </c>
      <c r="D214" s="44">
        <v>2056</v>
      </c>
      <c r="E214" s="19"/>
      <c r="F214" s="13">
        <f t="shared" si="32"/>
        <v>0</v>
      </c>
      <c r="G214" s="11"/>
      <c r="H214" s="11"/>
      <c r="I214" s="14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</row>
    <row r="215" spans="1:50" s="4" customFormat="1" ht="10.8" customHeight="1" x14ac:dyDescent="0.25">
      <c r="A215" s="12">
        <v>182</v>
      </c>
      <c r="B215" s="42" t="s">
        <v>63</v>
      </c>
      <c r="C215" s="43" t="s">
        <v>15</v>
      </c>
      <c r="D215" s="44">
        <v>1702</v>
      </c>
      <c r="E215" s="19"/>
      <c r="F215" s="13">
        <f t="shared" si="32"/>
        <v>0</v>
      </c>
      <c r="G215" s="11"/>
      <c r="H215" s="11"/>
      <c r="I215" s="14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</row>
    <row r="216" spans="1:50" s="4" customFormat="1" ht="10.8" customHeight="1" x14ac:dyDescent="0.25">
      <c r="A216" s="12">
        <v>183</v>
      </c>
      <c r="B216" s="42" t="s">
        <v>65</v>
      </c>
      <c r="C216" s="43" t="s">
        <v>15</v>
      </c>
      <c r="D216" s="44">
        <v>542</v>
      </c>
      <c r="E216" s="19"/>
      <c r="F216" s="13">
        <f t="shared" si="32"/>
        <v>0</v>
      </c>
      <c r="G216" s="11"/>
      <c r="H216" s="11"/>
      <c r="I216" s="14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</row>
    <row r="217" spans="1:50" s="4" customFormat="1" ht="10.8" customHeight="1" x14ac:dyDescent="0.25">
      <c r="A217" s="12">
        <v>184</v>
      </c>
      <c r="B217" s="42" t="s">
        <v>66</v>
      </c>
      <c r="C217" s="43" t="s">
        <v>15</v>
      </c>
      <c r="D217" s="44">
        <v>974</v>
      </c>
      <c r="E217" s="19"/>
      <c r="F217" s="13">
        <f t="shared" si="32"/>
        <v>0</v>
      </c>
      <c r="G217" s="11"/>
      <c r="H217" s="11"/>
      <c r="I217" s="14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</row>
    <row r="218" spans="1:50" s="4" customFormat="1" ht="10.8" customHeight="1" x14ac:dyDescent="0.25">
      <c r="A218" s="12">
        <v>185</v>
      </c>
      <c r="B218" s="42" t="s">
        <v>87</v>
      </c>
      <c r="C218" s="43" t="s">
        <v>15</v>
      </c>
      <c r="D218" s="44">
        <v>301</v>
      </c>
      <c r="E218" s="19"/>
      <c r="F218" s="13">
        <f t="shared" si="32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</row>
    <row r="219" spans="1:50" s="4" customFormat="1" ht="10.8" customHeight="1" x14ac:dyDescent="0.25">
      <c r="A219" s="12">
        <v>186</v>
      </c>
      <c r="B219" s="42" t="s">
        <v>68</v>
      </c>
      <c r="C219" s="43" t="s">
        <v>15</v>
      </c>
      <c r="D219" s="44">
        <v>354</v>
      </c>
      <c r="E219" s="19"/>
      <c r="F219" s="13">
        <f t="shared" si="32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</row>
    <row r="220" spans="1:50" s="4" customFormat="1" ht="10.8" customHeight="1" x14ac:dyDescent="0.25">
      <c r="A220" s="12">
        <v>187</v>
      </c>
      <c r="B220" s="42" t="s">
        <v>69</v>
      </c>
      <c r="C220" s="43" t="s">
        <v>15</v>
      </c>
      <c r="D220" s="45">
        <v>3873</v>
      </c>
      <c r="E220" s="19"/>
      <c r="F220" s="13">
        <f t="shared" si="32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</row>
    <row r="221" spans="1:50" s="4" customFormat="1" ht="21" customHeight="1" x14ac:dyDescent="0.25">
      <c r="A221" s="12">
        <v>188</v>
      </c>
      <c r="B221" s="42" t="s">
        <v>70</v>
      </c>
      <c r="C221" s="43" t="s">
        <v>15</v>
      </c>
      <c r="D221" s="45">
        <v>3873</v>
      </c>
      <c r="E221" s="19"/>
      <c r="F221" s="13">
        <f t="shared" ref="F221:F222" si="33">SUM(D221*E221)</f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</row>
    <row r="222" spans="1:50" s="4" customFormat="1" ht="10.8" customHeight="1" x14ac:dyDescent="0.25">
      <c r="A222" s="12">
        <v>189</v>
      </c>
      <c r="B222" s="42" t="s">
        <v>71</v>
      </c>
      <c r="C222" s="46" t="s">
        <v>72</v>
      </c>
      <c r="D222" s="45">
        <v>1954.4870399999998</v>
      </c>
      <c r="E222" s="19"/>
      <c r="F222" s="13">
        <f t="shared" si="3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</row>
    <row r="223" spans="1:50" s="4" customFormat="1" ht="12.75" customHeight="1" x14ac:dyDescent="0.25">
      <c r="A223" s="73" t="s">
        <v>19</v>
      </c>
      <c r="B223" s="74"/>
      <c r="C223" s="74"/>
      <c r="D223" s="74"/>
      <c r="E223" s="74"/>
      <c r="F223" s="75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</row>
    <row r="224" spans="1:50" s="4" customFormat="1" ht="10.8" customHeight="1" x14ac:dyDescent="0.25">
      <c r="A224" s="12">
        <v>190</v>
      </c>
      <c r="B224" s="48" t="s">
        <v>74</v>
      </c>
      <c r="C224" s="38" t="s">
        <v>14</v>
      </c>
      <c r="D224" s="49">
        <v>5</v>
      </c>
      <c r="E224" s="19"/>
      <c r="F224" s="13">
        <f t="shared" ref="F224:F233" si="34">SUM(D224*E224)</f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</row>
    <row r="225" spans="1:50" s="4" customFormat="1" ht="10.8" customHeight="1" x14ac:dyDescent="0.25">
      <c r="A225" s="12">
        <v>191</v>
      </c>
      <c r="B225" s="48" t="s">
        <v>75</v>
      </c>
      <c r="C225" s="38" t="s">
        <v>15</v>
      </c>
      <c r="D225" s="49">
        <v>40</v>
      </c>
      <c r="E225" s="19"/>
      <c r="F225" s="13">
        <f t="shared" si="34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</row>
    <row r="226" spans="1:50" s="4" customFormat="1" ht="10.8" customHeight="1" x14ac:dyDescent="0.25">
      <c r="A226" s="12">
        <v>192</v>
      </c>
      <c r="B226" s="48" t="s">
        <v>77</v>
      </c>
      <c r="C226" s="38" t="s">
        <v>15</v>
      </c>
      <c r="D226" s="49">
        <v>10</v>
      </c>
      <c r="E226" s="19"/>
      <c r="F226" s="13">
        <f t="shared" si="34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</row>
    <row r="227" spans="1:50" s="4" customFormat="1" ht="10.8" customHeight="1" x14ac:dyDescent="0.25">
      <c r="A227" s="12">
        <v>193</v>
      </c>
      <c r="B227" s="48" t="s">
        <v>78</v>
      </c>
      <c r="C227" s="38" t="s">
        <v>79</v>
      </c>
      <c r="D227" s="41">
        <v>4</v>
      </c>
      <c r="E227" s="19"/>
      <c r="F227" s="13">
        <f t="shared" si="34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</row>
    <row r="228" spans="1:50" s="4" customFormat="1" ht="10.8" customHeight="1" x14ac:dyDescent="0.25">
      <c r="A228" s="12">
        <v>194</v>
      </c>
      <c r="B228" s="48" t="s">
        <v>80</v>
      </c>
      <c r="C228" s="38" t="s">
        <v>79</v>
      </c>
      <c r="D228" s="41">
        <v>1</v>
      </c>
      <c r="E228" s="19"/>
      <c r="F228" s="13">
        <f t="shared" si="34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</row>
    <row r="229" spans="1:50" s="4" customFormat="1" ht="10.8" customHeight="1" x14ac:dyDescent="0.25">
      <c r="A229" s="12">
        <v>195</v>
      </c>
      <c r="B229" s="48" t="s">
        <v>81</v>
      </c>
      <c r="C229" s="38" t="s">
        <v>79</v>
      </c>
      <c r="D229" s="41">
        <v>1</v>
      </c>
      <c r="E229" s="19"/>
      <c r="F229" s="13">
        <f t="shared" si="34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</row>
    <row r="230" spans="1:50" s="4" customFormat="1" ht="21.6" customHeight="1" x14ac:dyDescent="0.25">
      <c r="A230" s="12">
        <v>196</v>
      </c>
      <c r="B230" s="28" t="s">
        <v>82</v>
      </c>
      <c r="C230" s="50" t="s">
        <v>83</v>
      </c>
      <c r="D230" s="49">
        <v>6</v>
      </c>
      <c r="E230" s="19"/>
      <c r="F230" s="13">
        <f t="shared" si="34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</row>
    <row r="231" spans="1:50" s="4" customFormat="1" ht="10.8" customHeight="1" x14ac:dyDescent="0.25">
      <c r="A231" s="12">
        <v>197</v>
      </c>
      <c r="B231" s="28" t="s">
        <v>84</v>
      </c>
      <c r="C231" s="50" t="s">
        <v>14</v>
      </c>
      <c r="D231" s="49">
        <v>4</v>
      </c>
      <c r="E231" s="19"/>
      <c r="F231" s="13">
        <f t="shared" si="34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</row>
    <row r="232" spans="1:50" s="4" customFormat="1" ht="10.8" customHeight="1" x14ac:dyDescent="0.25">
      <c r="A232" s="12">
        <v>198</v>
      </c>
      <c r="B232" s="28" t="s">
        <v>90</v>
      </c>
      <c r="C232" s="50" t="s">
        <v>15</v>
      </c>
      <c r="D232" s="49">
        <v>10</v>
      </c>
      <c r="E232" s="19"/>
      <c r="F232" s="13">
        <f t="shared" si="34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</row>
    <row r="233" spans="1:50" s="4" customFormat="1" ht="10.8" customHeight="1" x14ac:dyDescent="0.25">
      <c r="A233" s="12">
        <v>199</v>
      </c>
      <c r="B233" s="28" t="s">
        <v>88</v>
      </c>
      <c r="C233" s="50" t="s">
        <v>83</v>
      </c>
      <c r="D233" s="49">
        <v>2.5</v>
      </c>
      <c r="E233" s="19"/>
      <c r="F233" s="13">
        <f t="shared" si="34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</row>
    <row r="234" spans="1:50" s="4" customFormat="1" ht="12.6" customHeight="1" x14ac:dyDescent="0.25">
      <c r="A234" s="73" t="s">
        <v>43</v>
      </c>
      <c r="B234" s="74"/>
      <c r="C234" s="74"/>
      <c r="D234" s="74"/>
      <c r="E234" s="74"/>
      <c r="F234" s="75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</row>
    <row r="235" spans="1:50" s="4" customFormat="1" ht="21.6" customHeight="1" x14ac:dyDescent="0.25">
      <c r="A235" s="12">
        <v>200</v>
      </c>
      <c r="B235" s="37" t="s">
        <v>91</v>
      </c>
      <c r="C235" s="46" t="s">
        <v>15</v>
      </c>
      <c r="D235" s="69">
        <v>1835</v>
      </c>
      <c r="E235" s="19"/>
      <c r="F235" s="13">
        <f t="shared" ref="F235:F242" si="35">SUM(D235*E235)</f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</row>
    <row r="236" spans="1:50" s="4" customFormat="1" ht="10.8" customHeight="1" x14ac:dyDescent="0.25">
      <c r="A236" s="12">
        <v>201</v>
      </c>
      <c r="B236" s="37" t="s">
        <v>92</v>
      </c>
      <c r="C236" s="46" t="s">
        <v>14</v>
      </c>
      <c r="D236" s="44">
        <v>7</v>
      </c>
      <c r="E236" s="19"/>
      <c r="F236" s="13">
        <f t="shared" si="35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</row>
    <row r="237" spans="1:50" s="4" customFormat="1" ht="21.6" customHeight="1" x14ac:dyDescent="0.25">
      <c r="A237" s="12">
        <v>202</v>
      </c>
      <c r="B237" s="55" t="s">
        <v>93</v>
      </c>
      <c r="C237" s="56" t="s">
        <v>94</v>
      </c>
      <c r="D237" s="44">
        <v>1143.0000000000002</v>
      </c>
      <c r="E237" s="19"/>
      <c r="F237" s="13">
        <f t="shared" si="35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</row>
    <row r="238" spans="1:50" s="4" customFormat="1" ht="10.8" customHeight="1" x14ac:dyDescent="0.25">
      <c r="A238" s="12">
        <v>203</v>
      </c>
      <c r="B238" s="57" t="s">
        <v>103</v>
      </c>
      <c r="C238" s="56" t="s">
        <v>72</v>
      </c>
      <c r="D238" s="44">
        <v>110</v>
      </c>
      <c r="E238" s="19"/>
      <c r="F238" s="13">
        <f t="shared" si="35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</row>
    <row r="239" spans="1:50" s="4" customFormat="1" ht="10.8" customHeight="1" x14ac:dyDescent="0.25">
      <c r="A239" s="12">
        <v>204</v>
      </c>
      <c r="B239" s="57" t="s">
        <v>95</v>
      </c>
      <c r="C239" s="56" t="s">
        <v>72</v>
      </c>
      <c r="D239" s="44">
        <v>1058</v>
      </c>
      <c r="E239" s="19"/>
      <c r="F239" s="13">
        <f t="shared" si="35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</row>
    <row r="240" spans="1:50" s="4" customFormat="1" ht="10.8" customHeight="1" x14ac:dyDescent="0.25">
      <c r="A240" s="12">
        <v>205</v>
      </c>
      <c r="B240" s="55" t="s">
        <v>96</v>
      </c>
      <c r="C240" s="56" t="s">
        <v>72</v>
      </c>
      <c r="D240" s="45">
        <v>1168</v>
      </c>
      <c r="E240" s="19"/>
      <c r="F240" s="13">
        <f t="shared" si="35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</row>
    <row r="241" spans="1:50" s="4" customFormat="1" ht="21.6" customHeight="1" x14ac:dyDescent="0.25">
      <c r="A241" s="12">
        <v>206</v>
      </c>
      <c r="B241" s="55" t="s">
        <v>45</v>
      </c>
      <c r="C241" s="56" t="s">
        <v>94</v>
      </c>
      <c r="D241" s="58">
        <v>9175</v>
      </c>
      <c r="E241" s="19"/>
      <c r="F241" s="13">
        <f t="shared" si="35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</row>
    <row r="242" spans="1:50" s="4" customFormat="1" ht="21.6" customHeight="1" x14ac:dyDescent="0.25">
      <c r="A242" s="12">
        <v>207</v>
      </c>
      <c r="B242" s="22" t="s">
        <v>46</v>
      </c>
      <c r="C242" s="59" t="s">
        <v>72</v>
      </c>
      <c r="D242" s="58">
        <v>3633</v>
      </c>
      <c r="E242" s="19"/>
      <c r="F242" s="13">
        <f t="shared" si="35"/>
        <v>0</v>
      </c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</row>
    <row r="243" spans="1:50" s="4" customFormat="1" ht="21.6" customHeight="1" x14ac:dyDescent="0.25">
      <c r="A243" s="12">
        <v>208</v>
      </c>
      <c r="B243" s="22" t="s">
        <v>40</v>
      </c>
      <c r="C243" s="59" t="s">
        <v>72</v>
      </c>
      <c r="D243" s="58">
        <v>862</v>
      </c>
      <c r="E243" s="19"/>
      <c r="F243" s="13">
        <f>SUM(D243*E243)</f>
        <v>0</v>
      </c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</row>
    <row r="244" spans="1:50" s="4" customFormat="1" ht="21" customHeight="1" x14ac:dyDescent="0.25">
      <c r="A244" s="12">
        <v>209</v>
      </c>
      <c r="B244" s="60" t="s">
        <v>98</v>
      </c>
      <c r="C244" s="59" t="s">
        <v>14</v>
      </c>
      <c r="D244" s="61">
        <v>5</v>
      </c>
      <c r="E244" s="19"/>
      <c r="F244" s="13">
        <f t="shared" ref="F244:F256" si="36">SUM(D244*E244)</f>
        <v>0</v>
      </c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</row>
    <row r="245" spans="1:50" s="4" customFormat="1" ht="10.8" customHeight="1" x14ac:dyDescent="0.25">
      <c r="A245" s="12">
        <v>210</v>
      </c>
      <c r="B245" s="62" t="s">
        <v>99</v>
      </c>
      <c r="C245" s="56" t="s">
        <v>72</v>
      </c>
      <c r="D245" s="70">
        <v>120</v>
      </c>
      <c r="E245" s="19"/>
      <c r="F245" s="13">
        <f t="shared" si="36"/>
        <v>0</v>
      </c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</row>
    <row r="246" spans="1:50" s="4" customFormat="1" ht="21.6" customHeight="1" x14ac:dyDescent="0.25">
      <c r="A246" s="12">
        <v>211</v>
      </c>
      <c r="B246" s="23" t="s">
        <v>44</v>
      </c>
      <c r="C246" s="59" t="s">
        <v>94</v>
      </c>
      <c r="D246" s="70">
        <v>520</v>
      </c>
      <c r="E246" s="19"/>
      <c r="F246" s="13">
        <f t="shared" si="36"/>
        <v>0</v>
      </c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</row>
    <row r="247" spans="1:50" s="4" customFormat="1" ht="21.6" customHeight="1" x14ac:dyDescent="0.25">
      <c r="A247" s="12">
        <v>212</v>
      </c>
      <c r="B247" s="24" t="s">
        <v>47</v>
      </c>
      <c r="C247" s="56" t="s">
        <v>72</v>
      </c>
      <c r="D247" s="41">
        <v>160</v>
      </c>
      <c r="E247" s="19"/>
      <c r="F247" s="13">
        <f t="shared" si="36"/>
        <v>0</v>
      </c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</row>
    <row r="248" spans="1:50" s="4" customFormat="1" ht="21" customHeight="1" x14ac:dyDescent="0.25">
      <c r="A248" s="12">
        <v>213</v>
      </c>
      <c r="B248" s="24" t="s">
        <v>41</v>
      </c>
      <c r="C248" s="56" t="s">
        <v>72</v>
      </c>
      <c r="D248" s="41">
        <v>45</v>
      </c>
      <c r="E248" s="19"/>
      <c r="F248" s="13">
        <f t="shared" si="36"/>
        <v>0</v>
      </c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</row>
    <row r="249" spans="1:50" s="4" customFormat="1" ht="21.6" customHeight="1" x14ac:dyDescent="0.25">
      <c r="A249" s="12">
        <v>214</v>
      </c>
      <c r="B249" s="60" t="s">
        <v>101</v>
      </c>
      <c r="C249" s="56" t="s">
        <v>14</v>
      </c>
      <c r="D249" s="70">
        <v>1</v>
      </c>
      <c r="E249" s="19"/>
      <c r="F249" s="13">
        <f t="shared" si="36"/>
        <v>0</v>
      </c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</row>
    <row r="250" spans="1:50" s="4" customFormat="1" ht="21.6" customHeight="1" x14ac:dyDescent="0.25">
      <c r="A250" s="12">
        <v>215</v>
      </c>
      <c r="B250" s="23" t="s">
        <v>44</v>
      </c>
      <c r="C250" s="59" t="s">
        <v>94</v>
      </c>
      <c r="D250" s="70">
        <v>230</v>
      </c>
      <c r="E250" s="19"/>
      <c r="F250" s="13">
        <f t="shared" si="36"/>
        <v>0</v>
      </c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</row>
    <row r="251" spans="1:50" s="4" customFormat="1" ht="21.6" customHeight="1" x14ac:dyDescent="0.25">
      <c r="A251" s="12">
        <v>216</v>
      </c>
      <c r="B251" s="24" t="s">
        <v>47</v>
      </c>
      <c r="C251" s="56" t="s">
        <v>72</v>
      </c>
      <c r="D251" s="41">
        <v>83</v>
      </c>
      <c r="E251" s="19"/>
      <c r="F251" s="13">
        <f t="shared" si="36"/>
        <v>0</v>
      </c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</row>
    <row r="252" spans="1:50" s="4" customFormat="1" ht="21" customHeight="1" x14ac:dyDescent="0.25">
      <c r="A252" s="12">
        <v>217</v>
      </c>
      <c r="B252" s="24" t="s">
        <v>41</v>
      </c>
      <c r="C252" s="56" t="s">
        <v>72</v>
      </c>
      <c r="D252" s="41">
        <v>25</v>
      </c>
      <c r="E252" s="19"/>
      <c r="F252" s="13">
        <f t="shared" si="36"/>
        <v>0</v>
      </c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</row>
    <row r="253" spans="1:50" s="4" customFormat="1" ht="21" customHeight="1" x14ac:dyDescent="0.25">
      <c r="A253" s="12">
        <v>218</v>
      </c>
      <c r="B253" s="60" t="s">
        <v>102</v>
      </c>
      <c r="C253" s="56" t="s">
        <v>14</v>
      </c>
      <c r="D253" s="71">
        <v>1</v>
      </c>
      <c r="E253" s="19"/>
      <c r="F253" s="13">
        <f t="shared" si="36"/>
        <v>0</v>
      </c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</row>
    <row r="254" spans="1:50" s="4" customFormat="1" ht="21.6" customHeight="1" x14ac:dyDescent="0.25">
      <c r="A254" s="12">
        <v>219</v>
      </c>
      <c r="B254" s="23" t="s">
        <v>44</v>
      </c>
      <c r="C254" s="59" t="s">
        <v>94</v>
      </c>
      <c r="D254" s="70">
        <v>850</v>
      </c>
      <c r="E254" s="19"/>
      <c r="F254" s="13">
        <f t="shared" si="36"/>
        <v>0</v>
      </c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</row>
    <row r="255" spans="1:50" s="4" customFormat="1" ht="21.6" customHeight="1" x14ac:dyDescent="0.25">
      <c r="A255" s="12">
        <v>220</v>
      </c>
      <c r="B255" s="24" t="s">
        <v>47</v>
      </c>
      <c r="C255" s="56" t="s">
        <v>72</v>
      </c>
      <c r="D255" s="41">
        <v>230</v>
      </c>
      <c r="E255" s="19"/>
      <c r="F255" s="13">
        <f t="shared" si="36"/>
        <v>0</v>
      </c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</row>
    <row r="256" spans="1:50" s="4" customFormat="1" ht="21.6" customHeight="1" x14ac:dyDescent="0.25">
      <c r="A256" s="12">
        <v>221</v>
      </c>
      <c r="B256" s="24" t="s">
        <v>41</v>
      </c>
      <c r="C256" s="56" t="s">
        <v>72</v>
      </c>
      <c r="D256" s="41">
        <v>70</v>
      </c>
      <c r="E256" s="19"/>
      <c r="F256" s="13">
        <f t="shared" si="36"/>
        <v>0</v>
      </c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</row>
    <row r="257" spans="1:50" s="4" customFormat="1" ht="21.6" customHeight="1" x14ac:dyDescent="0.25">
      <c r="A257" s="12">
        <v>222</v>
      </c>
      <c r="B257" s="20" t="s">
        <v>34</v>
      </c>
      <c r="C257" s="26" t="s">
        <v>35</v>
      </c>
      <c r="D257" s="27">
        <v>2</v>
      </c>
      <c r="E257" s="19"/>
      <c r="F257" s="13">
        <f t="shared" ref="F257:F259" si="37">SUM(D257*E257)</f>
        <v>0</v>
      </c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</row>
    <row r="258" spans="1:50" s="4" customFormat="1" ht="10.8" customHeight="1" x14ac:dyDescent="0.25">
      <c r="A258" s="12">
        <v>223</v>
      </c>
      <c r="B258" s="20" t="s">
        <v>36</v>
      </c>
      <c r="C258" s="26" t="s">
        <v>35</v>
      </c>
      <c r="D258" s="27">
        <v>2</v>
      </c>
      <c r="E258" s="19"/>
      <c r="F258" s="13">
        <f t="shared" si="37"/>
        <v>0</v>
      </c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</row>
    <row r="259" spans="1:50" s="4" customFormat="1" ht="21.6" customHeight="1" x14ac:dyDescent="0.25">
      <c r="A259" s="12">
        <v>224</v>
      </c>
      <c r="B259" s="20" t="s">
        <v>37</v>
      </c>
      <c r="C259" s="26" t="s">
        <v>35</v>
      </c>
      <c r="D259" s="27">
        <v>1</v>
      </c>
      <c r="E259" s="19"/>
      <c r="F259" s="13">
        <f t="shared" si="37"/>
        <v>0</v>
      </c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</row>
    <row r="260" spans="1:50" s="4" customFormat="1" ht="12.6" customHeight="1" x14ac:dyDescent="0.25">
      <c r="A260" s="73" t="s">
        <v>23</v>
      </c>
      <c r="B260" s="74"/>
      <c r="C260" s="74"/>
      <c r="D260" s="74"/>
      <c r="E260" s="74"/>
      <c r="F260" s="75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</row>
    <row r="261" spans="1:50" s="4" customFormat="1" ht="10.8" customHeight="1" x14ac:dyDescent="0.25">
      <c r="A261" s="12">
        <v>225</v>
      </c>
      <c r="B261" s="28" t="s">
        <v>24</v>
      </c>
      <c r="C261" s="21" t="s">
        <v>14</v>
      </c>
      <c r="D261" s="29">
        <v>2</v>
      </c>
      <c r="E261" s="30"/>
      <c r="F261" s="13">
        <f t="shared" ref="F261" si="38">SUM(D261*E261)</f>
        <v>0</v>
      </c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</row>
    <row r="262" spans="1:50" s="16" customFormat="1" ht="10.8" customHeight="1" x14ac:dyDescent="0.25">
      <c r="A262" s="12">
        <v>226</v>
      </c>
      <c r="B262" s="20" t="s">
        <v>38</v>
      </c>
      <c r="C262" s="18" t="s">
        <v>26</v>
      </c>
      <c r="D262" s="31">
        <v>2</v>
      </c>
      <c r="E262" s="25"/>
      <c r="F262" s="13">
        <f>SUM(D262*E262)</f>
        <v>0</v>
      </c>
      <c r="G262" s="15"/>
      <c r="H262" s="15"/>
      <c r="I262" s="15"/>
      <c r="J262" s="15"/>
    </row>
    <row r="263" spans="1:50" s="4" customFormat="1" ht="21.6" customHeight="1" x14ac:dyDescent="0.25">
      <c r="A263" s="12">
        <v>227</v>
      </c>
      <c r="B263" s="28" t="s">
        <v>42</v>
      </c>
      <c r="C263" s="21" t="s">
        <v>14</v>
      </c>
      <c r="D263" s="29">
        <v>1</v>
      </c>
      <c r="E263" s="30"/>
      <c r="F263" s="13">
        <f t="shared" ref="F263:F264" si="39">SUM(D263*E263)</f>
        <v>0</v>
      </c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</row>
    <row r="264" spans="1:50" s="4" customFormat="1" ht="32.4" customHeight="1" x14ac:dyDescent="0.25">
      <c r="A264" s="12">
        <v>228</v>
      </c>
      <c r="B264" s="28" t="s">
        <v>25</v>
      </c>
      <c r="C264" s="21" t="s">
        <v>26</v>
      </c>
      <c r="D264" s="29">
        <v>1</v>
      </c>
      <c r="E264" s="30"/>
      <c r="F264" s="13">
        <f t="shared" si="39"/>
        <v>0</v>
      </c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</row>
    <row r="265" spans="1:50" s="16" customFormat="1" ht="10.8" customHeight="1" x14ac:dyDescent="0.25">
      <c r="A265" s="12">
        <v>229</v>
      </c>
      <c r="B265" s="20" t="s">
        <v>39</v>
      </c>
      <c r="C265" s="18" t="s">
        <v>27</v>
      </c>
      <c r="D265" s="32">
        <v>0.76</v>
      </c>
      <c r="E265" s="25"/>
      <c r="F265" s="13">
        <f>SUM(D265*E265)</f>
        <v>0</v>
      </c>
      <c r="G265" s="15"/>
      <c r="H265" s="15"/>
      <c r="I265" s="15"/>
      <c r="J265" s="15"/>
    </row>
    <row r="266" spans="1:50" s="16" customFormat="1" ht="12.6" customHeight="1" thickBot="1" x14ac:dyDescent="0.3">
      <c r="A266" s="76" t="s">
        <v>52</v>
      </c>
      <c r="B266" s="77"/>
      <c r="C266" s="77"/>
      <c r="D266" s="77"/>
      <c r="E266" s="77"/>
      <c r="F266" s="33">
        <f>SUM(F209:F265)</f>
        <v>0</v>
      </c>
      <c r="G266" s="15"/>
      <c r="H266" s="15"/>
      <c r="I266" s="15"/>
      <c r="J266" s="15"/>
    </row>
    <row r="267" spans="1:50" s="11" customFormat="1" ht="15" customHeight="1" x14ac:dyDescent="0.25">
      <c r="A267" s="8"/>
      <c r="B267" s="6"/>
      <c r="C267" s="98" t="s">
        <v>2</v>
      </c>
      <c r="D267" s="99"/>
      <c r="E267" s="102">
        <f>F266+F208+F165+F117+F76</f>
        <v>0</v>
      </c>
      <c r="F267" s="103"/>
    </row>
    <row r="268" spans="1:50" s="11" customFormat="1" ht="15" customHeight="1" x14ac:dyDescent="0.25">
      <c r="A268" s="8"/>
      <c r="B268" s="6"/>
      <c r="C268" s="94" t="s">
        <v>8</v>
      </c>
      <c r="D268" s="95"/>
      <c r="E268" s="96">
        <f>E267*0.2</f>
        <v>0</v>
      </c>
      <c r="F268" s="97"/>
    </row>
    <row r="269" spans="1:50" s="11" customFormat="1" ht="15" customHeight="1" thickBot="1" x14ac:dyDescent="0.3">
      <c r="A269" s="10"/>
      <c r="B269" s="6"/>
      <c r="C269" s="98" t="s">
        <v>0</v>
      </c>
      <c r="D269" s="99"/>
      <c r="E269" s="100">
        <f>E267+E268</f>
        <v>0</v>
      </c>
      <c r="F269" s="101"/>
    </row>
    <row r="270" spans="1:50" s="11" customFormat="1" ht="12.75" customHeight="1" x14ac:dyDescent="0.25">
      <c r="A270" s="72" t="s">
        <v>9</v>
      </c>
      <c r="B270" s="72"/>
      <c r="C270" s="72"/>
      <c r="D270" s="72"/>
      <c r="E270" s="72"/>
      <c r="F270" s="72"/>
    </row>
    <row r="271" spans="1:50" s="11" customFormat="1" ht="12.75" customHeight="1" x14ac:dyDescent="0.25">
      <c r="A271" s="72" t="s">
        <v>10</v>
      </c>
      <c r="B271" s="72"/>
      <c r="C271" s="72"/>
      <c r="D271" s="72"/>
      <c r="E271" s="72"/>
      <c r="F271" s="72"/>
    </row>
    <row r="272" spans="1:50" s="11" customFormat="1" ht="12.75" customHeight="1" x14ac:dyDescent="0.25">
      <c r="A272" s="72" t="s">
        <v>11</v>
      </c>
      <c r="B272" s="72"/>
      <c r="C272" s="72"/>
      <c r="D272" s="72"/>
      <c r="E272" s="72"/>
      <c r="F272" s="72"/>
    </row>
    <row r="273" spans="1:198" s="11" customFormat="1" ht="12.75" customHeight="1" x14ac:dyDescent="0.25">
      <c r="A273" s="3"/>
      <c r="B273" s="72" t="s">
        <v>12</v>
      </c>
      <c r="C273" s="72"/>
      <c r="D273" s="72"/>
      <c r="E273" s="72"/>
      <c r="F273" s="72"/>
    </row>
    <row r="274" spans="1:198" s="11" customFormat="1" ht="12.75" customHeight="1" x14ac:dyDescent="0.25">
      <c r="A274" s="72" t="s">
        <v>30</v>
      </c>
      <c r="B274" s="72"/>
      <c r="C274" s="72"/>
      <c r="D274" s="72"/>
      <c r="E274" s="72"/>
      <c r="F274" s="72"/>
    </row>
    <row r="275" spans="1:198" s="11" customFormat="1" ht="12.75" customHeight="1" x14ac:dyDescent="0.25">
      <c r="A275" s="72" t="s">
        <v>21</v>
      </c>
      <c r="B275" s="72"/>
      <c r="C275" s="72"/>
      <c r="D275" s="72"/>
      <c r="E275" s="72"/>
      <c r="F275" s="72"/>
    </row>
    <row r="276" spans="1:198" s="11" customFormat="1" ht="12.75" customHeight="1" x14ac:dyDescent="0.25">
      <c r="A276" s="72" t="s">
        <v>20</v>
      </c>
      <c r="B276" s="72"/>
      <c r="C276" s="72"/>
      <c r="D276" s="72"/>
      <c r="E276" s="72"/>
      <c r="F276" s="72"/>
    </row>
    <row r="277" spans="1:198" s="11" customFormat="1" ht="12.75" customHeight="1" x14ac:dyDescent="0.25">
      <c r="A277" s="3"/>
      <c r="B277" s="72" t="s">
        <v>17</v>
      </c>
      <c r="C277" s="72"/>
      <c r="D277" s="72"/>
      <c r="E277" s="72"/>
      <c r="F277" s="7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  <c r="EQ277" s="2"/>
      <c r="ER277" s="2"/>
      <c r="ES277" s="2"/>
      <c r="ET277" s="2"/>
      <c r="EU277" s="2"/>
      <c r="EV277" s="2"/>
      <c r="EW277" s="2"/>
      <c r="EX277" s="2"/>
      <c r="EY277" s="2"/>
      <c r="EZ277" s="2"/>
      <c r="FA277" s="2"/>
      <c r="FB277" s="2"/>
      <c r="FC277" s="2"/>
      <c r="FD277" s="2"/>
      <c r="FE277" s="2"/>
      <c r="FF277" s="2"/>
      <c r="FG277" s="2"/>
      <c r="FH277" s="2"/>
      <c r="FI277" s="2"/>
      <c r="FJ277" s="2"/>
      <c r="FK277" s="2"/>
      <c r="FL277" s="2"/>
      <c r="FM277" s="2"/>
      <c r="FN277" s="2"/>
      <c r="FO277" s="2"/>
      <c r="FP277" s="2"/>
      <c r="FQ277" s="2"/>
      <c r="FR277" s="2"/>
      <c r="FS277" s="2"/>
      <c r="FT277" s="2"/>
      <c r="FU277" s="2"/>
      <c r="FV277" s="2"/>
      <c r="FW277" s="2"/>
      <c r="FX277" s="2"/>
      <c r="FY277" s="2"/>
      <c r="FZ277" s="2"/>
      <c r="GA277" s="2"/>
      <c r="GB277" s="2"/>
      <c r="GC277" s="2"/>
      <c r="GD277" s="2"/>
      <c r="GE277" s="2"/>
      <c r="GF277" s="2"/>
      <c r="GG277" s="2"/>
      <c r="GH277" s="2"/>
      <c r="GI277" s="2"/>
      <c r="GJ277" s="2"/>
      <c r="GK277" s="2"/>
      <c r="GL277" s="2"/>
    </row>
    <row r="278" spans="1:198" s="11" customFormat="1" ht="12.75" customHeight="1" x14ac:dyDescent="0.25">
      <c r="A278" s="72" t="s">
        <v>31</v>
      </c>
      <c r="B278" s="72"/>
      <c r="C278" s="72"/>
      <c r="D278" s="72"/>
      <c r="E278" s="72"/>
      <c r="F278" s="7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  <c r="EU278" s="2"/>
      <c r="EV278" s="2"/>
      <c r="EW278" s="2"/>
      <c r="EX278" s="2"/>
      <c r="EY278" s="2"/>
      <c r="EZ278" s="2"/>
      <c r="FA278" s="2"/>
      <c r="FB278" s="2"/>
      <c r="FC278" s="2"/>
      <c r="FD278" s="2"/>
      <c r="FE278" s="2"/>
      <c r="FF278" s="2"/>
      <c r="FG278" s="2"/>
      <c r="FH278" s="2"/>
      <c r="FI278" s="2"/>
      <c r="FJ278" s="2"/>
      <c r="FK278" s="2"/>
      <c r="FL278" s="2"/>
      <c r="FM278" s="2"/>
      <c r="FN278" s="2"/>
      <c r="FO278" s="2"/>
      <c r="FP278" s="2"/>
      <c r="FQ278" s="2"/>
      <c r="FR278" s="2"/>
      <c r="FS278" s="2"/>
      <c r="FT278" s="2"/>
      <c r="FU278" s="2"/>
      <c r="FV278" s="2"/>
      <c r="FW278" s="2"/>
      <c r="FX278" s="2"/>
      <c r="FY278" s="2"/>
      <c r="FZ278" s="2"/>
      <c r="GA278" s="2"/>
      <c r="GB278" s="2"/>
      <c r="GC278" s="2"/>
      <c r="GD278" s="2"/>
      <c r="GE278" s="2"/>
      <c r="GF278" s="2"/>
      <c r="GG278" s="2"/>
      <c r="GH278" s="2"/>
      <c r="GI278" s="2"/>
      <c r="GJ278" s="2"/>
      <c r="GK278" s="2"/>
      <c r="GL278" s="2"/>
    </row>
    <row r="279" spans="1:198" s="11" customFormat="1" ht="12.75" customHeight="1" x14ac:dyDescent="0.25">
      <c r="A279" s="3"/>
      <c r="B279" s="72" t="s">
        <v>32</v>
      </c>
      <c r="C279" s="72"/>
      <c r="D279" s="72"/>
      <c r="E279" s="72"/>
      <c r="F279" s="7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  <c r="EQ279" s="2"/>
      <c r="ER279" s="2"/>
      <c r="ES279" s="2"/>
      <c r="ET279" s="2"/>
      <c r="EU279" s="2"/>
      <c r="EV279" s="2"/>
      <c r="EW279" s="2"/>
      <c r="EX279" s="2"/>
      <c r="EY279" s="2"/>
      <c r="EZ279" s="2"/>
      <c r="FA279" s="2"/>
      <c r="FB279" s="2"/>
      <c r="FC279" s="2"/>
      <c r="FD279" s="2"/>
      <c r="FE279" s="2"/>
      <c r="FF279" s="2"/>
      <c r="FG279" s="2"/>
      <c r="FH279" s="2"/>
      <c r="FI279" s="2"/>
      <c r="FJ279" s="2"/>
      <c r="FK279" s="2"/>
      <c r="FL279" s="2"/>
      <c r="FM279" s="2"/>
      <c r="FN279" s="2"/>
      <c r="FO279" s="2"/>
      <c r="FP279" s="2"/>
      <c r="FQ279" s="2"/>
      <c r="FR279" s="2"/>
      <c r="FS279" s="2"/>
      <c r="FT279" s="2"/>
      <c r="FU279" s="2"/>
      <c r="FV279" s="2"/>
      <c r="FW279" s="2"/>
      <c r="FX279" s="2"/>
      <c r="FY279" s="2"/>
      <c r="FZ279" s="2"/>
      <c r="GA279" s="2"/>
      <c r="GB279" s="2"/>
      <c r="GC279" s="2"/>
      <c r="GD279" s="2"/>
      <c r="GE279" s="2"/>
      <c r="GF279" s="2"/>
      <c r="GG279" s="2"/>
      <c r="GH279" s="2"/>
      <c r="GI279" s="2"/>
      <c r="GJ279" s="2"/>
      <c r="GK279" s="2"/>
      <c r="GL279" s="2"/>
    </row>
    <row r="280" spans="1:198" s="11" customFormat="1" x14ac:dyDescent="0.25">
      <c r="A280" s="72" t="s">
        <v>22</v>
      </c>
      <c r="B280" s="72"/>
      <c r="C280" s="72"/>
      <c r="D280" s="72"/>
      <c r="E280" s="72"/>
      <c r="F280" s="72"/>
    </row>
    <row r="281" spans="1:198" s="11" customFormat="1" x14ac:dyDescent="0.25">
      <c r="A281" s="3"/>
      <c r="B281" s="72" t="s">
        <v>28</v>
      </c>
      <c r="C281" s="72"/>
      <c r="D281" s="72"/>
      <c r="E281" s="72"/>
      <c r="F281" s="7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  <c r="EQ281" s="2"/>
      <c r="ER281" s="2"/>
      <c r="ES281" s="2"/>
      <c r="ET281" s="2"/>
      <c r="EU281" s="2"/>
      <c r="EV281" s="2"/>
      <c r="EW281" s="2"/>
      <c r="EX281" s="2"/>
      <c r="EY281" s="2"/>
      <c r="EZ281" s="2"/>
      <c r="FA281" s="2"/>
      <c r="FB281" s="2"/>
      <c r="FC281" s="2"/>
      <c r="FD281" s="2"/>
      <c r="FE281" s="2"/>
      <c r="FF281" s="2"/>
      <c r="FG281" s="2"/>
      <c r="FH281" s="2"/>
      <c r="FI281" s="2"/>
      <c r="FJ281" s="2"/>
      <c r="FK281" s="2"/>
      <c r="FL281" s="2"/>
      <c r="FM281" s="2"/>
      <c r="FN281" s="2"/>
      <c r="FO281" s="2"/>
      <c r="FP281" s="2"/>
      <c r="FQ281" s="2"/>
      <c r="FR281" s="2"/>
      <c r="FS281" s="2"/>
      <c r="FT281" s="2"/>
      <c r="FU281" s="2"/>
      <c r="FV281" s="2"/>
      <c r="FW281" s="2"/>
      <c r="FX281" s="2"/>
      <c r="FY281" s="2"/>
      <c r="FZ281" s="2"/>
      <c r="GA281" s="2"/>
      <c r="GB281" s="2"/>
      <c r="GC281" s="2"/>
      <c r="GD281" s="2"/>
      <c r="GE281" s="2"/>
      <c r="GF281" s="2"/>
      <c r="GG281" s="2"/>
      <c r="GH281" s="2"/>
      <c r="GI281" s="2"/>
      <c r="GJ281" s="2"/>
      <c r="GK281" s="2"/>
      <c r="GL281" s="2"/>
      <c r="GM281" s="2"/>
      <c r="GN281" s="2"/>
      <c r="GO281" s="2"/>
      <c r="GP281" s="2"/>
    </row>
    <row r="282" spans="1:198" s="11" customFormat="1" x14ac:dyDescent="0.25">
      <c r="A282" s="3"/>
      <c r="B282" s="72" t="s">
        <v>29</v>
      </c>
      <c r="C282" s="72"/>
      <c r="D282" s="72"/>
      <c r="E282" s="72"/>
      <c r="F282" s="72"/>
    </row>
  </sheetData>
  <mergeCells count="56">
    <mergeCell ref="C269:D269"/>
    <mergeCell ref="E269:F269"/>
    <mergeCell ref="C267:D267"/>
    <mergeCell ref="E267:F267"/>
    <mergeCell ref="A8:F8"/>
    <mergeCell ref="A76:E76"/>
    <mergeCell ref="A77:F77"/>
    <mergeCell ref="A78:F78"/>
    <mergeCell ref="A87:F87"/>
    <mergeCell ref="A70:F70"/>
    <mergeCell ref="A166:F166"/>
    <mergeCell ref="A167:F167"/>
    <mergeCell ref="A176:F176"/>
    <mergeCell ref="A186:F186"/>
    <mergeCell ref="A202:F202"/>
    <mergeCell ref="A260:F260"/>
    <mergeCell ref="A117:E117"/>
    <mergeCell ref="A118:F118"/>
    <mergeCell ref="A119:F119"/>
    <mergeCell ref="C268:D268"/>
    <mergeCell ref="E268:F268"/>
    <mergeCell ref="A266:E266"/>
    <mergeCell ref="A208:E208"/>
    <mergeCell ref="A209:F209"/>
    <mergeCell ref="A210:F210"/>
    <mergeCell ref="A223:F223"/>
    <mergeCell ref="A234:F234"/>
    <mergeCell ref="A129:F129"/>
    <mergeCell ref="A138:F138"/>
    <mergeCell ref="A159:F159"/>
    <mergeCell ref="A165:E165"/>
    <mergeCell ref="A1:F1"/>
    <mergeCell ref="A5:A7"/>
    <mergeCell ref="B5:B7"/>
    <mergeCell ref="C5:C7"/>
    <mergeCell ref="D5:D6"/>
    <mergeCell ref="E5:E7"/>
    <mergeCell ref="F5:F7"/>
    <mergeCell ref="A9:F9"/>
    <mergeCell ref="A24:F24"/>
    <mergeCell ref="A35:F35"/>
    <mergeCell ref="A94:F94"/>
    <mergeCell ref="A111:F111"/>
    <mergeCell ref="B282:F282"/>
    <mergeCell ref="B281:F281"/>
    <mergeCell ref="A280:F280"/>
    <mergeCell ref="B279:F279"/>
    <mergeCell ref="A278:F278"/>
    <mergeCell ref="A272:F272"/>
    <mergeCell ref="A271:F271"/>
    <mergeCell ref="A270:F270"/>
    <mergeCell ref="B277:F277"/>
    <mergeCell ref="A276:F276"/>
    <mergeCell ref="A275:F275"/>
    <mergeCell ref="A274:F274"/>
    <mergeCell ref="B273:F273"/>
  </mergeCells>
  <phoneticPr fontId="2" type="noConversion"/>
  <conditionalFormatting sqref="A24">
    <cfRule type="cellIs" dxfId="27" priority="82" stopIfTrue="1" operator="equal">
      <formula>0</formula>
    </cfRule>
  </conditionalFormatting>
  <conditionalFormatting sqref="A35 A70">
    <cfRule type="cellIs" dxfId="26" priority="81" stopIfTrue="1" operator="equal">
      <formula>0</formula>
    </cfRule>
  </conditionalFormatting>
  <conditionalFormatting sqref="A87">
    <cfRule type="cellIs" dxfId="25" priority="38" stopIfTrue="1" operator="equal">
      <formula>0</formula>
    </cfRule>
  </conditionalFormatting>
  <conditionalFormatting sqref="A94 A111">
    <cfRule type="cellIs" dxfId="24" priority="37" stopIfTrue="1" operator="equal">
      <formula>0</formula>
    </cfRule>
  </conditionalFormatting>
  <conditionalFormatting sqref="A129">
    <cfRule type="cellIs" dxfId="23" priority="33" stopIfTrue="1" operator="equal">
      <formula>0</formula>
    </cfRule>
  </conditionalFormatting>
  <conditionalFormatting sqref="A138 A159">
    <cfRule type="cellIs" dxfId="22" priority="32" stopIfTrue="1" operator="equal">
      <formula>0</formula>
    </cfRule>
  </conditionalFormatting>
  <conditionalFormatting sqref="A176">
    <cfRule type="cellIs" dxfId="21" priority="28" stopIfTrue="1" operator="equal">
      <formula>0</formula>
    </cfRule>
  </conditionalFormatting>
  <conditionalFormatting sqref="A186 A202">
    <cfRule type="cellIs" dxfId="20" priority="27" stopIfTrue="1" operator="equal">
      <formula>0</formula>
    </cfRule>
  </conditionalFormatting>
  <conditionalFormatting sqref="A223">
    <cfRule type="cellIs" dxfId="19" priority="23" stopIfTrue="1" operator="equal">
      <formula>0</formula>
    </cfRule>
  </conditionalFormatting>
  <conditionalFormatting sqref="A234 A260">
    <cfRule type="cellIs" dxfId="18" priority="22" stopIfTrue="1" operator="equal">
      <formula>0</formula>
    </cfRule>
  </conditionalFormatting>
  <conditionalFormatting sqref="B49">
    <cfRule type="cellIs" dxfId="17" priority="18" stopIfTrue="1" operator="equal">
      <formula>0</formula>
    </cfRule>
  </conditionalFormatting>
  <conditionalFormatting sqref="B48">
    <cfRule type="cellIs" dxfId="16" priority="17" stopIfTrue="1" operator="equal">
      <formula>0</formula>
    </cfRule>
  </conditionalFormatting>
  <conditionalFormatting sqref="B54">
    <cfRule type="cellIs" dxfId="15" priority="16" stopIfTrue="1" operator="equal">
      <formula>0</formula>
    </cfRule>
  </conditionalFormatting>
  <conditionalFormatting sqref="B53">
    <cfRule type="cellIs" dxfId="14" priority="15" stopIfTrue="1" operator="equal">
      <formula>0</formula>
    </cfRule>
  </conditionalFormatting>
  <conditionalFormatting sqref="B62 B58">
    <cfRule type="cellIs" dxfId="13" priority="14" stopIfTrue="1" operator="equal">
      <formula>0</formula>
    </cfRule>
  </conditionalFormatting>
  <conditionalFormatting sqref="B61 B57">
    <cfRule type="cellIs" dxfId="12" priority="13" stopIfTrue="1" operator="equal">
      <formula>0</formula>
    </cfRule>
  </conditionalFormatting>
  <conditionalFormatting sqref="B108">
    <cfRule type="cellIs" dxfId="11" priority="12" stopIfTrue="1" operator="equal">
      <formula>0</formula>
    </cfRule>
  </conditionalFormatting>
  <conditionalFormatting sqref="B107">
    <cfRule type="cellIs" dxfId="10" priority="11" stopIfTrue="1" operator="equal">
      <formula>0</formula>
    </cfRule>
  </conditionalFormatting>
  <conditionalFormatting sqref="B152">
    <cfRule type="cellIs" dxfId="9" priority="10" stopIfTrue="1" operator="equal">
      <formula>0</formula>
    </cfRule>
  </conditionalFormatting>
  <conditionalFormatting sqref="B151">
    <cfRule type="cellIs" dxfId="8" priority="9" stopIfTrue="1" operator="equal">
      <formula>0</formula>
    </cfRule>
  </conditionalFormatting>
  <conditionalFormatting sqref="B156">
    <cfRule type="cellIs" dxfId="7" priority="8" stopIfTrue="1" operator="equal">
      <formula>0</formula>
    </cfRule>
  </conditionalFormatting>
  <conditionalFormatting sqref="B155">
    <cfRule type="cellIs" dxfId="6" priority="7" stopIfTrue="1" operator="equal">
      <formula>0</formula>
    </cfRule>
  </conditionalFormatting>
  <conditionalFormatting sqref="B199">
    <cfRule type="cellIs" dxfId="5" priority="6" stopIfTrue="1" operator="equal">
      <formula>0</formula>
    </cfRule>
  </conditionalFormatting>
  <conditionalFormatting sqref="B198">
    <cfRule type="cellIs" dxfId="4" priority="5" stopIfTrue="1" operator="equal">
      <formula>0</formula>
    </cfRule>
  </conditionalFormatting>
  <conditionalFormatting sqref="B248">
    <cfRule type="cellIs" dxfId="3" priority="4" stopIfTrue="1" operator="equal">
      <formula>0</formula>
    </cfRule>
  </conditionalFormatting>
  <conditionalFormatting sqref="B247">
    <cfRule type="cellIs" dxfId="2" priority="3" stopIfTrue="1" operator="equal">
      <formula>0</formula>
    </cfRule>
  </conditionalFormatting>
  <conditionalFormatting sqref="B256 B252">
    <cfRule type="cellIs" dxfId="1" priority="2" stopIfTrue="1" operator="equal">
      <formula>0</formula>
    </cfRule>
  </conditionalFormatting>
  <conditionalFormatting sqref="B255 B25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2023-03-16T11:55:25Z</dcterms:modified>
</cp:coreProperties>
</file>